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90" windowWidth="20115" windowHeight="7995"/>
  </bookViews>
  <sheets>
    <sheet name="Y-plus" sheetId="1" r:id="rId1"/>
  </sheets>
  <calcPr calcId="145621"/>
</workbook>
</file>

<file path=xl/calcChain.xml><?xml version="1.0" encoding="utf-8"?>
<calcChain xmlns="http://schemas.openxmlformats.org/spreadsheetml/2006/main">
  <c r="C16" i="1" l="1"/>
  <c r="C17" i="1"/>
  <c r="C15" i="1"/>
  <c r="C18" i="1" l="1"/>
  <c r="C19" i="1" l="1"/>
  <c r="C20" i="1" s="1"/>
  <c r="C22" i="1" s="1"/>
</calcChain>
</file>

<file path=xl/sharedStrings.xml><?xml version="1.0" encoding="utf-8"?>
<sst xmlns="http://schemas.openxmlformats.org/spreadsheetml/2006/main" count="27" uniqueCount="27">
  <si>
    <t>Select the type of geometry:</t>
  </si>
  <si>
    <t>Select the working fluid:</t>
  </si>
  <si>
    <t>Select mode of specifying velocity scale:</t>
  </si>
  <si>
    <t>Select solver type: 1=Vertex-based (e.g. CFX), 2=Cell-centre based (e.g. Fluent)</t>
  </si>
  <si>
    <t>Specify length scale of flow: hyd. dia. (Ducts) or length of the (Flat) plate [m]:</t>
  </si>
  <si>
    <t>Description of Flow Parameter</t>
  </si>
  <si>
    <t>Value</t>
  </si>
  <si>
    <t>Mean Velocity</t>
  </si>
  <si>
    <t>Air</t>
  </si>
  <si>
    <t>Reynolds Number</t>
  </si>
  <si>
    <t>Friction Factor</t>
  </si>
  <si>
    <r>
      <t>Recommended boundary layer height</t>
    </r>
    <r>
      <rPr>
        <b/>
        <sz val="10"/>
        <color theme="1"/>
        <rFont val="Arial"/>
        <family val="2"/>
      </rPr>
      <t xml:space="preserve"> [mm]</t>
    </r>
  </si>
  <si>
    <r>
      <t xml:space="preserve">Specify 'absolute' working pressure in </t>
    </r>
    <r>
      <rPr>
        <b/>
        <sz val="9"/>
        <color rgb="FF000000"/>
        <rFont val="Arial"/>
        <family val="2"/>
      </rPr>
      <t>[bar]:</t>
    </r>
  </si>
  <si>
    <r>
      <t>Specify working temperature of the fluid in</t>
    </r>
    <r>
      <rPr>
        <b/>
        <sz val="9"/>
        <color rgb="FF000000"/>
        <rFont val="Arial"/>
        <family val="2"/>
      </rPr>
      <t xml:space="preserve"> [°C]:</t>
    </r>
  </si>
  <si>
    <r>
      <t>Specify cross-section area in</t>
    </r>
    <r>
      <rPr>
        <b/>
        <sz val="9"/>
        <color rgb="FF000000"/>
        <rFont val="Arial"/>
        <family val="2"/>
      </rPr>
      <t xml:space="preserve"> [m</t>
    </r>
    <r>
      <rPr>
        <b/>
        <vertAlign val="superscript"/>
        <sz val="9"/>
        <color rgb="FF000000"/>
        <rFont val="Arial"/>
        <family val="2"/>
      </rPr>
      <t>2</t>
    </r>
    <r>
      <rPr>
        <b/>
        <sz val="9"/>
        <color rgb="FF000000"/>
        <rFont val="Arial"/>
        <family val="2"/>
      </rPr>
      <t xml:space="preserve">] </t>
    </r>
    <r>
      <rPr>
        <sz val="9"/>
        <color rgb="FF000000"/>
        <rFont val="Arial"/>
        <family val="2"/>
      </rPr>
      <t>- ignored if velocity is specified</t>
    </r>
  </si>
  <si>
    <r>
      <t>Specify velocity scale in</t>
    </r>
    <r>
      <rPr>
        <b/>
        <sz val="9"/>
        <color rgb="FF000000"/>
        <rFont val="Arial"/>
        <family val="2"/>
      </rPr>
      <t xml:space="preserve"> [m/s] </t>
    </r>
    <r>
      <rPr>
        <sz val="9"/>
        <color rgb="FF000000"/>
        <rFont val="Arial"/>
        <family val="2"/>
      </rPr>
      <t>or</t>
    </r>
    <r>
      <rPr>
        <b/>
        <sz val="9"/>
        <color rgb="FF000000"/>
        <rFont val="Arial"/>
        <family val="2"/>
      </rPr>
      <t xml:space="preserve"> [m</t>
    </r>
    <r>
      <rPr>
        <b/>
        <vertAlign val="superscript"/>
        <sz val="9"/>
        <color rgb="FF000000"/>
        <rFont val="Arial"/>
        <family val="2"/>
      </rPr>
      <t>3</t>
    </r>
    <r>
      <rPr>
        <b/>
        <sz val="9"/>
        <color rgb="FF000000"/>
        <rFont val="Arial"/>
        <family val="2"/>
      </rPr>
      <t>/s]</t>
    </r>
    <r>
      <rPr>
        <sz val="9"/>
        <color rgb="FF000000"/>
        <rFont val="Arial"/>
        <family val="2"/>
      </rPr>
      <t xml:space="preserve"> or</t>
    </r>
    <r>
      <rPr>
        <b/>
        <sz val="9"/>
        <color rgb="FF000000"/>
        <rFont val="Arial"/>
        <family val="2"/>
      </rPr>
      <t xml:space="preserve"> [kg/s]</t>
    </r>
  </si>
  <si>
    <t>This sheet is password protected to prevent unintentional changes. It can be unprotected using password '4321'.</t>
  </si>
  <si>
    <t>http://www.cfdyna.com/CFDHT/Y_Plus.html</t>
  </si>
  <si>
    <t>For web version: check at</t>
  </si>
  <si>
    <t>A-priori Estimation of Boundary Layer Height for mesh generation</t>
  </si>
  <si>
    <t>Flat Plate</t>
  </si>
  <si>
    <t>For assumptions and limitations: refer to - http://www.cfdyna.com/CFDHT/Y_Plus.html</t>
  </si>
  <si>
    <t>Mean value of Y+</t>
  </si>
  <si>
    <r>
      <t>Friction Velocity</t>
    </r>
    <r>
      <rPr>
        <b/>
        <sz val="10"/>
        <color theme="1"/>
        <rFont val="Arial"/>
        <family val="2"/>
      </rPr>
      <t xml:space="preserve"> [m/s]</t>
    </r>
  </si>
  <si>
    <r>
      <t xml:space="preserve">Density </t>
    </r>
    <r>
      <rPr>
        <b/>
        <sz val="10"/>
        <color theme="1"/>
        <rFont val="Arial"/>
        <family val="2"/>
      </rPr>
      <t>[kg/m</t>
    </r>
    <r>
      <rPr>
        <b/>
        <vertAlign val="superscript"/>
        <sz val="10"/>
        <color theme="1"/>
        <rFont val="Arial"/>
        <family val="2"/>
      </rPr>
      <t>3</t>
    </r>
    <r>
      <rPr>
        <b/>
        <sz val="10"/>
        <color theme="1"/>
        <rFont val="Arial"/>
        <family val="2"/>
      </rPr>
      <t>]</t>
    </r>
  </si>
  <si>
    <r>
      <t xml:space="preserve">Viscosity </t>
    </r>
    <r>
      <rPr>
        <b/>
        <sz val="10"/>
        <color theme="1"/>
        <rFont val="Arial"/>
        <family val="2"/>
      </rPr>
      <t>[Pa.s]</t>
    </r>
  </si>
  <si>
    <r>
      <t xml:space="preserve">Mean Freestream Velocity </t>
    </r>
    <r>
      <rPr>
        <b/>
        <sz val="10"/>
        <color theme="1"/>
        <rFont val="Arial"/>
        <family val="2"/>
      </rPr>
      <t>[m/s]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</si>
</sst>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"/>
    <numFmt numFmtId="166" formatCode="#,##0.000"/>
    <numFmt numFmtId="167" formatCode="#,##0.0000"/>
  </numFmts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vertAlign val="superscript"/>
      <sz val="9"/>
      <color rgb="FF000000"/>
      <name val="Arial"/>
      <family val="2"/>
    </font>
    <font>
      <sz val="18"/>
      <color theme="1"/>
      <name val="Calibri"/>
      <family val="2"/>
    </font>
    <font>
      <b/>
      <sz val="9"/>
      <color theme="1"/>
      <name val="Arial"/>
      <family val="2"/>
    </font>
    <font>
      <b/>
      <vertAlign val="superscript"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gradientFill degree="90">
        <stop position="0">
          <color theme="6"/>
        </stop>
        <stop position="1">
          <color theme="4"/>
        </stop>
      </gradient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0" fillId="2" borderId="1" xfId="0" applyFill="1" applyBorder="1" applyAlignment="1" applyProtection="1">
      <alignment vertical="center"/>
    </xf>
    <xf numFmtId="165" fontId="0" fillId="4" borderId="1" xfId="0" applyNumberFormat="1" applyFill="1" applyBorder="1" applyAlignment="1" applyProtection="1">
      <alignment horizontal="center" vertical="center"/>
    </xf>
    <xf numFmtId="11" fontId="0" fillId="4" borderId="1" xfId="0" applyNumberFormat="1" applyFill="1" applyBorder="1" applyAlignment="1" applyProtection="1">
      <alignment horizontal="center" vertical="center"/>
    </xf>
    <xf numFmtId="2" fontId="0" fillId="4" borderId="1" xfId="0" applyNumberFormat="1" applyFill="1" applyBorder="1" applyAlignment="1" applyProtection="1">
      <alignment horizontal="center" vertical="center"/>
    </xf>
    <xf numFmtId="3" fontId="0" fillId="4" borderId="1" xfId="0" applyNumberFormat="1" applyFill="1" applyBorder="1" applyAlignment="1" applyProtection="1">
      <alignment horizontal="center" vertical="center"/>
    </xf>
    <xf numFmtId="167" fontId="0" fillId="4" borderId="1" xfId="0" applyNumberFormat="1" applyFill="1" applyBorder="1" applyAlignment="1" applyProtection="1">
      <alignment horizontal="center" vertical="center"/>
    </xf>
    <xf numFmtId="166" fontId="0" fillId="4" borderId="1" xfId="0" applyNumberFormat="1" applyFill="1" applyBorder="1" applyAlignment="1" applyProtection="1">
      <alignment horizontal="center" vertical="center"/>
    </xf>
    <xf numFmtId="4" fontId="0" fillId="4" borderId="1" xfId="0" applyNumberFormat="1" applyFill="1" applyBorder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1" fillId="3" borderId="1" xfId="0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horizontal="center" vertical="center"/>
    </xf>
    <xf numFmtId="0" fontId="6" fillId="3" borderId="0" xfId="0" applyFont="1" applyFill="1" applyAlignment="1" applyProtection="1">
      <alignment vertical="center"/>
    </xf>
    <xf numFmtId="0" fontId="0" fillId="3" borderId="0" xfId="0" applyFill="1" applyAlignment="1" applyProtection="1">
      <alignment horizontal="center" vertical="center"/>
    </xf>
    <xf numFmtId="0" fontId="1" fillId="3" borderId="0" xfId="0" applyFont="1" applyFill="1" applyAlignment="1" applyProtection="1">
      <alignment vertical="center"/>
    </xf>
    <xf numFmtId="0" fontId="0" fillId="3" borderId="0" xfId="0" applyFill="1" applyAlignment="1" applyProtection="1">
      <alignment horizontal="left" vertical="center" indent="3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6" borderId="3" xfId="0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5" fillId="7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1">
    <dxf>
      <numFmt numFmtId="164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E29"/>
  <sheetViews>
    <sheetView tabSelected="1" workbookViewId="0">
      <selection activeCell="A2" sqref="A2"/>
    </sheetView>
  </sheetViews>
  <sheetFormatPr defaultColWidth="0" defaultRowHeight="12.75" x14ac:dyDescent="0.2"/>
  <cols>
    <col min="1" max="1" width="20.7109375" style="2" customWidth="1"/>
    <col min="2" max="2" width="66.28515625" style="2" customWidth="1"/>
    <col min="3" max="3" width="29" style="6" customWidth="1"/>
    <col min="4" max="4" width="20.7109375" style="2" customWidth="1"/>
    <col min="5" max="5" width="17.28515625" style="2" hidden="1" customWidth="1"/>
    <col min="6" max="6" width="9.140625" style="2" hidden="1" customWidth="1"/>
    <col min="7" max="16384" width="9.140625" style="2" hidden="1"/>
  </cols>
  <sheetData>
    <row r="2" spans="2:3" ht="23.25" x14ac:dyDescent="0.2">
      <c r="B2" s="31" t="s">
        <v>19</v>
      </c>
      <c r="C2" s="31"/>
    </row>
    <row r="3" spans="2:3" s="1" customFormat="1" ht="24" customHeight="1" x14ac:dyDescent="0.2">
      <c r="B3" s="19" t="s">
        <v>5</v>
      </c>
      <c r="C3" s="20" t="s">
        <v>6</v>
      </c>
    </row>
    <row r="4" spans="2:3" ht="24" customHeight="1" x14ac:dyDescent="0.2">
      <c r="B4" s="7" t="s">
        <v>0</v>
      </c>
      <c r="C4" s="25" t="s">
        <v>20</v>
      </c>
    </row>
    <row r="5" spans="2:3" ht="24" customHeight="1" x14ac:dyDescent="0.2">
      <c r="B5" s="8" t="s">
        <v>1</v>
      </c>
      <c r="C5" s="26" t="s">
        <v>8</v>
      </c>
    </row>
    <row r="6" spans="2:3" ht="24" customHeight="1" x14ac:dyDescent="0.2">
      <c r="B6" s="8" t="s">
        <v>2</v>
      </c>
      <c r="C6" s="26" t="s">
        <v>7</v>
      </c>
    </row>
    <row r="7" spans="2:3" ht="24" customHeight="1" x14ac:dyDescent="0.2">
      <c r="B7" s="8" t="s">
        <v>15</v>
      </c>
      <c r="C7" s="3">
        <v>10</v>
      </c>
    </row>
    <row r="8" spans="2:3" ht="24" customHeight="1" x14ac:dyDescent="0.2">
      <c r="B8" s="8" t="s">
        <v>14</v>
      </c>
      <c r="C8" s="3">
        <v>0.1</v>
      </c>
    </row>
    <row r="9" spans="2:3" ht="24" customHeight="1" x14ac:dyDescent="0.2">
      <c r="B9" s="8" t="s">
        <v>3</v>
      </c>
      <c r="C9" s="26">
        <v>1</v>
      </c>
    </row>
    <row r="10" spans="2:3" ht="24" customHeight="1" x14ac:dyDescent="0.2">
      <c r="B10" s="8" t="s">
        <v>4</v>
      </c>
      <c r="C10" s="3">
        <v>1</v>
      </c>
    </row>
    <row r="11" spans="2:3" ht="24" customHeight="1" x14ac:dyDescent="0.2">
      <c r="B11" s="8" t="s">
        <v>13</v>
      </c>
      <c r="C11" s="4">
        <v>25</v>
      </c>
    </row>
    <row r="12" spans="2:3" ht="24" customHeight="1" x14ac:dyDescent="0.2">
      <c r="B12" s="8" t="s">
        <v>12</v>
      </c>
      <c r="C12" s="5">
        <v>1.0129999999999999</v>
      </c>
    </row>
    <row r="13" spans="2:3" ht="24" customHeight="1" x14ac:dyDescent="0.2">
      <c r="B13" s="8" t="s">
        <v>22</v>
      </c>
      <c r="C13" s="4">
        <v>30</v>
      </c>
    </row>
    <row r="14" spans="2:3" x14ac:dyDescent="0.2">
      <c r="B14" s="28"/>
      <c r="C14" s="28"/>
    </row>
    <row r="15" spans="2:3" ht="24" customHeight="1" x14ac:dyDescent="0.2">
      <c r="B15" s="9" t="s">
        <v>24</v>
      </c>
      <c r="C15" s="10">
        <f>IF(C5="Air",C12*100000/287.05/(273.11+C11),1000-0.0178*ABS(C11-4)^1.7)</f>
        <v>1.1837918607368085</v>
      </c>
    </row>
    <row r="16" spans="2:3" ht="24" customHeight="1" x14ac:dyDescent="0.2">
      <c r="B16" s="9" t="s">
        <v>25</v>
      </c>
      <c r="C16" s="11">
        <f>IF(C5="Air", 0.0000166*(273+104)/(C11+273.11+104)*(1+C11/273.11)^1.5, 0.001788 * EXP(0-1.704-5.306*273/(C11+273.11) + 7.003* (273/(C11+273.11))^2))</f>
        <v>1.7748554074260302E-5</v>
      </c>
    </row>
    <row r="17" spans="2:3" ht="24" customHeight="1" x14ac:dyDescent="0.2">
      <c r="B17" s="9" t="s">
        <v>26</v>
      </c>
      <c r="C17" s="12">
        <f>IF(C6="Mean Velocity", C7, IF(C6="Volume Flow Rate", C7/C8, C7/C8/C15))</f>
        <v>10</v>
      </c>
    </row>
    <row r="18" spans="2:3" ht="24" customHeight="1" x14ac:dyDescent="0.2">
      <c r="B18" s="9" t="s">
        <v>9</v>
      </c>
      <c r="C18" s="13">
        <f>C15*C17*C10/C16</f>
        <v>666979.32450373133</v>
      </c>
    </row>
    <row r="19" spans="2:3" ht="24" customHeight="1" x14ac:dyDescent="0.2">
      <c r="B19" s="9" t="s">
        <v>10</v>
      </c>
      <c r="C19" s="14">
        <f>IF(C4="Duct Flow", 1/(0.79*LN(C18) - 1.64)^2, 4*0.074/C18^0.2)</f>
        <v>2.0252061462524323E-2</v>
      </c>
    </row>
    <row r="20" spans="2:3" ht="24" customHeight="1" x14ac:dyDescent="0.2">
      <c r="B20" s="9" t="s">
        <v>23</v>
      </c>
      <c r="C20" s="15">
        <f>(C19/8)^0.5 *C17</f>
        <v>0.50314090300983683</v>
      </c>
    </row>
    <row r="21" spans="2:3" x14ac:dyDescent="0.2">
      <c r="B21" s="29"/>
      <c r="C21" s="30"/>
    </row>
    <row r="22" spans="2:3" ht="24" customHeight="1" x14ac:dyDescent="0.2">
      <c r="B22" s="9" t="s">
        <v>11</v>
      </c>
      <c r="C22" s="16">
        <f>IF(C9=1, (C13*C16/C15/C20)*1000, (C13*C16/C15/C20)*1000/2)</f>
        <v>0.89396241132407017</v>
      </c>
    </row>
    <row r="24" spans="2:3" x14ac:dyDescent="0.2">
      <c r="B24" s="23" t="s">
        <v>21</v>
      </c>
      <c r="C24" s="27"/>
    </row>
    <row r="26" spans="2:3" x14ac:dyDescent="0.2">
      <c r="B26" s="23" t="s">
        <v>18</v>
      </c>
      <c r="C26" s="22"/>
    </row>
    <row r="27" spans="2:3" x14ac:dyDescent="0.2">
      <c r="B27" s="24" t="s">
        <v>17</v>
      </c>
      <c r="C27" s="22"/>
    </row>
    <row r="28" spans="2:3" x14ac:dyDescent="0.2">
      <c r="B28" s="17"/>
      <c r="C28" s="18"/>
    </row>
    <row r="29" spans="2:3" x14ac:dyDescent="0.2">
      <c r="B29" s="21" t="s">
        <v>16</v>
      </c>
      <c r="C29" s="22"/>
    </row>
  </sheetData>
  <sheetProtection password="CC6B" sheet="1" objects="1" scenarios="1"/>
  <mergeCells count="3">
    <mergeCell ref="B14:C14"/>
    <mergeCell ref="B21:C21"/>
    <mergeCell ref="B2:C2"/>
  </mergeCells>
  <conditionalFormatting sqref="C15">
    <cfRule type="expression" dxfId="0" priority="1">
      <formula>$C$15&gt; 100</formula>
    </cfRule>
  </conditionalFormatting>
  <dataValidations count="4">
    <dataValidation type="list" allowBlank="1" showInputMessage="1" showErrorMessage="1" sqref="C4">
      <formula1>"Duct Flow, Flat Plate"</formula1>
    </dataValidation>
    <dataValidation type="list" allowBlank="1" showInputMessage="1" showErrorMessage="1" sqref="C5">
      <formula1>"Air, Water"</formula1>
    </dataValidation>
    <dataValidation type="list" allowBlank="1" showInputMessage="1" showErrorMessage="1" sqref="C6">
      <formula1>"Mean Velocity, Volume Flow Rate, Mass Flow Rate"</formula1>
    </dataValidation>
    <dataValidation type="list" allowBlank="1" showInputMessage="1" showErrorMessage="1" sqref="C9">
      <formula1>"1, 2"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Y-plus</vt:lpstr>
    </vt:vector>
  </TitlesOfParts>
  <Company>Siemens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Kumar, Amod (E P GT GN EN SP 2)</dc:creator>
  <cp:lastModifiedBy>Kumar, Amod (E P GT GN EN SP 2)</cp:lastModifiedBy>
  <dcterms:created xsi:type="dcterms:W3CDTF">2015-06-20T03:23:43Z</dcterms:created>
  <dcterms:modified xsi:type="dcterms:W3CDTF">2015-06-20T04:47:54Z</dcterms:modified>
</cp:coreProperties>
</file>