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7725"/>
  </bookViews>
  <sheets>
    <sheet name="Helmholtz" sheetId="1" r:id="rId1"/>
  </sheets>
  <externalReferences>
    <externalReference r:id="rId2"/>
  </externalReferences>
  <definedNames>
    <definedName name="p_T_H2O">[1]Steam!$B$85:$O$180</definedName>
    <definedName name="T_p_H2O">[1]Steam!$B$7:$O$81</definedName>
  </definedNames>
  <calcPr calcId="125725"/>
</workbook>
</file>

<file path=xl/calcChain.xml><?xml version="1.0" encoding="utf-8"?>
<calcChain xmlns="http://schemas.openxmlformats.org/spreadsheetml/2006/main">
  <c r="F21" i="1"/>
  <c r="F20"/>
  <c r="F19"/>
  <c r="F12"/>
  <c r="F13" s="1"/>
  <c r="F11"/>
  <c r="F18" l="1"/>
  <c r="F26"/>
  <c r="C37" s="1"/>
  <c r="D37" l="1"/>
  <c r="E37" s="1"/>
  <c r="C38"/>
  <c r="C36"/>
  <c r="C39" l="1"/>
  <c r="D38"/>
  <c r="E38" s="1"/>
  <c r="D36"/>
  <c r="E36" s="1"/>
  <c r="C35"/>
  <c r="C40" l="1"/>
  <c r="D39"/>
  <c r="E39" s="1"/>
  <c r="D35"/>
  <c r="E35" s="1"/>
  <c r="C34"/>
  <c r="D40" l="1"/>
  <c r="E40" s="1"/>
  <c r="C41"/>
  <c r="D34"/>
  <c r="E34" s="1"/>
  <c r="C33"/>
  <c r="C42" l="1"/>
  <c r="D42" s="1"/>
  <c r="E42" s="1"/>
  <c r="D41"/>
  <c r="E41" s="1"/>
  <c r="D33"/>
  <c r="E33" s="1"/>
  <c r="C32"/>
  <c r="D32" s="1"/>
  <c r="E32" s="1"/>
</calcChain>
</file>

<file path=xl/sharedStrings.xml><?xml version="1.0" encoding="utf-8"?>
<sst xmlns="http://schemas.openxmlformats.org/spreadsheetml/2006/main" count="68" uniqueCount="59">
  <si>
    <t>S. No</t>
  </si>
  <si>
    <t>Design Parameter</t>
  </si>
  <si>
    <t>Symbol</t>
  </si>
  <si>
    <t>Unit</t>
  </si>
  <si>
    <t>Value</t>
  </si>
  <si>
    <t>Remark</t>
  </si>
  <si>
    <t>Input</t>
  </si>
  <si>
    <t>Radius of duct</t>
  </si>
  <si>
    <r>
      <t>R</t>
    </r>
    <r>
      <rPr>
        <vertAlign val="subscript"/>
        <sz val="11"/>
        <rFont val="Arial"/>
        <family val="2"/>
      </rPr>
      <t>DUCT</t>
    </r>
  </si>
  <si>
    <t>mm</t>
  </si>
  <si>
    <t>Main flow passage - noise path</t>
  </si>
  <si>
    <t>Radius of neck</t>
  </si>
  <si>
    <r>
      <t>R</t>
    </r>
    <r>
      <rPr>
        <vertAlign val="subscript"/>
        <sz val="11"/>
        <rFont val="Arial"/>
        <family val="2"/>
      </rPr>
      <t>NECK</t>
    </r>
  </si>
  <si>
    <t>Helmholtz component</t>
  </si>
  <si>
    <t>Radius of cavity</t>
  </si>
  <si>
    <r>
      <t>R</t>
    </r>
    <r>
      <rPr>
        <vertAlign val="subscript"/>
        <sz val="11"/>
        <rFont val="Arial"/>
        <family val="2"/>
      </rPr>
      <t>CVTY</t>
    </r>
  </si>
  <si>
    <t>HR: assumed equivalent cylinder</t>
  </si>
  <si>
    <t>Length of neck</t>
  </si>
  <si>
    <r>
      <t>L</t>
    </r>
    <r>
      <rPr>
        <vertAlign val="subscript"/>
        <sz val="11"/>
        <rFont val="Arial"/>
        <family val="2"/>
      </rPr>
      <t>NECK</t>
    </r>
  </si>
  <si>
    <t>Actual value: without end-correction</t>
  </si>
  <si>
    <t>Height of cavity</t>
  </si>
  <si>
    <r>
      <t>L</t>
    </r>
    <r>
      <rPr>
        <vertAlign val="subscript"/>
        <sz val="11"/>
        <rFont val="Arial"/>
        <family val="2"/>
      </rPr>
      <t>CVTY</t>
    </r>
  </si>
  <si>
    <t>Speed of sound</t>
  </si>
  <si>
    <t>c</t>
  </si>
  <si>
    <t>m/s</t>
  </si>
  <si>
    <t>At room temperature for air</t>
  </si>
  <si>
    <t>Derived parameters</t>
  </si>
  <si>
    <t>End correction: neck-cavity interface</t>
  </si>
  <si>
    <r>
      <rPr>
        <sz val="11"/>
        <rFont val="Symbol"/>
        <family val="1"/>
        <charset val="2"/>
      </rPr>
      <t>d</t>
    </r>
    <r>
      <rPr>
        <vertAlign val="subscript"/>
        <sz val="11"/>
        <rFont val="Arial"/>
        <family val="2"/>
      </rPr>
      <t>CVTY-NECK</t>
    </r>
  </si>
  <si>
    <r>
      <t>0.82R</t>
    </r>
    <r>
      <rPr>
        <vertAlign val="subscript"/>
        <sz val="11"/>
        <rFont val="Arial"/>
        <family val="2"/>
      </rPr>
      <t>NECK</t>
    </r>
    <r>
      <rPr>
        <sz val="11"/>
        <rFont val="Arial"/>
        <family val="2"/>
      </rPr>
      <t>(1 - 1.33 R</t>
    </r>
    <r>
      <rPr>
        <vertAlign val="subscript"/>
        <sz val="11"/>
        <rFont val="Arial"/>
        <family val="2"/>
      </rPr>
      <t>NECK</t>
    </r>
    <r>
      <rPr>
        <sz val="11"/>
        <rFont val="Arial"/>
        <family val="2"/>
      </rPr>
      <t>/R</t>
    </r>
    <r>
      <rPr>
        <vertAlign val="subscript"/>
        <sz val="11"/>
        <rFont val="Arial"/>
        <family val="2"/>
      </rPr>
      <t>CVTY</t>
    </r>
    <r>
      <rPr>
        <sz val="11"/>
        <rFont val="Arial"/>
        <family val="2"/>
      </rPr>
      <t>)</t>
    </r>
  </si>
  <si>
    <t>Ratio of radii</t>
  </si>
  <si>
    <t>r</t>
  </si>
  <si>
    <t>-</t>
  </si>
  <si>
    <r>
      <t>R</t>
    </r>
    <r>
      <rPr>
        <vertAlign val="subscript"/>
        <sz val="11"/>
        <rFont val="Arial"/>
        <family val="2"/>
      </rPr>
      <t>NECK</t>
    </r>
    <r>
      <rPr>
        <sz val="11"/>
        <rFont val="Arial"/>
        <family val="2"/>
      </rPr>
      <t xml:space="preserve"> / R</t>
    </r>
    <r>
      <rPr>
        <vertAlign val="subscript"/>
        <sz val="11"/>
        <rFont val="Arial"/>
        <family val="2"/>
      </rPr>
      <t>DUCT</t>
    </r>
  </si>
  <si>
    <t>End correction: neck-duct interface</t>
  </si>
  <si>
    <r>
      <rPr>
        <sz val="11"/>
        <rFont val="Symbol"/>
        <family val="1"/>
        <charset val="2"/>
      </rPr>
      <t>d</t>
    </r>
    <r>
      <rPr>
        <vertAlign val="subscript"/>
        <sz val="11"/>
        <rFont val="Arial"/>
        <family val="2"/>
      </rPr>
      <t>DUCT-NECK</t>
    </r>
  </si>
  <si>
    <t>Separate equations at r = 0.4</t>
  </si>
  <si>
    <t>Effective neck length</t>
  </si>
  <si>
    <r>
      <t>L</t>
    </r>
    <r>
      <rPr>
        <vertAlign val="subscript"/>
        <sz val="11"/>
        <rFont val="Arial"/>
        <family val="2"/>
      </rPr>
      <t>EFF</t>
    </r>
  </si>
  <si>
    <t>Area of neck</t>
  </si>
  <si>
    <r>
      <t>A</t>
    </r>
    <r>
      <rPr>
        <vertAlign val="subscript"/>
        <sz val="11"/>
        <rFont val="Arial"/>
        <family val="2"/>
      </rPr>
      <t>NECK</t>
    </r>
  </si>
  <si>
    <r>
      <t>m</t>
    </r>
    <r>
      <rPr>
        <vertAlign val="superscript"/>
        <sz val="11"/>
        <rFont val="Arial"/>
        <family val="2"/>
      </rPr>
      <t>2</t>
    </r>
  </si>
  <si>
    <r>
      <rPr>
        <sz val="11"/>
        <rFont val="Symbol"/>
        <family val="1"/>
        <charset val="2"/>
      </rPr>
      <t>p *</t>
    </r>
    <r>
      <rPr>
        <sz val="11"/>
        <rFont val="Arial"/>
        <family val="2"/>
      </rPr>
      <t xml:space="preserve"> R</t>
    </r>
    <r>
      <rPr>
        <vertAlign val="superscript"/>
        <sz val="11"/>
        <rFont val="Arial"/>
        <family val="2"/>
      </rPr>
      <t>2</t>
    </r>
    <r>
      <rPr>
        <vertAlign val="subscript"/>
        <sz val="11"/>
        <rFont val="Arial"/>
        <family val="2"/>
      </rPr>
      <t>NECK</t>
    </r>
  </si>
  <si>
    <t>Volume of cavity</t>
  </si>
  <si>
    <r>
      <t>V</t>
    </r>
    <r>
      <rPr>
        <vertAlign val="subscript"/>
        <sz val="11"/>
        <rFont val="Arial"/>
        <family val="2"/>
      </rPr>
      <t>CVTY</t>
    </r>
  </si>
  <si>
    <r>
      <t>m</t>
    </r>
    <r>
      <rPr>
        <vertAlign val="superscript"/>
        <sz val="11"/>
        <rFont val="Arial"/>
        <family val="2"/>
      </rPr>
      <t>3</t>
    </r>
  </si>
  <si>
    <r>
      <rPr>
        <sz val="11"/>
        <rFont val="Symbol"/>
        <family val="1"/>
        <charset val="2"/>
      </rPr>
      <t>p *</t>
    </r>
    <r>
      <rPr>
        <sz val="11"/>
        <rFont val="Arial"/>
        <family val="2"/>
      </rPr>
      <t xml:space="preserve"> R</t>
    </r>
    <r>
      <rPr>
        <vertAlign val="superscript"/>
        <sz val="11"/>
        <rFont val="Arial"/>
        <family val="2"/>
      </rPr>
      <t>2</t>
    </r>
    <r>
      <rPr>
        <vertAlign val="subscript"/>
        <sz val="11"/>
        <rFont val="Arial"/>
        <family val="2"/>
      </rPr>
      <t>CVTY</t>
    </r>
    <r>
      <rPr>
        <sz val="11"/>
        <rFont val="Arial"/>
        <family val="2"/>
      </rPr>
      <t xml:space="preserve"> </t>
    </r>
    <r>
      <rPr>
        <sz val="11"/>
        <rFont val="Symbol"/>
        <family val="1"/>
        <charset val="2"/>
      </rPr>
      <t>*</t>
    </r>
    <r>
      <rPr>
        <sz val="11"/>
        <rFont val="Arial"/>
        <family val="2"/>
      </rPr>
      <t xml:space="preserve"> L</t>
    </r>
    <r>
      <rPr>
        <vertAlign val="subscript"/>
        <sz val="11"/>
        <rFont val="Arial"/>
        <family val="2"/>
      </rPr>
      <t>CVTY</t>
    </r>
  </si>
  <si>
    <t>Area of cavity</t>
  </si>
  <si>
    <r>
      <t>A</t>
    </r>
    <r>
      <rPr>
        <vertAlign val="subscript"/>
        <sz val="11"/>
        <rFont val="Arial"/>
        <family val="2"/>
      </rPr>
      <t>CVTY</t>
    </r>
  </si>
  <si>
    <r>
      <rPr>
        <sz val="11"/>
        <rFont val="Symbol"/>
        <family val="1"/>
        <charset val="2"/>
      </rPr>
      <t>p *</t>
    </r>
    <r>
      <rPr>
        <sz val="11"/>
        <rFont val="Arial"/>
        <family val="2"/>
      </rPr>
      <t xml:space="preserve"> R</t>
    </r>
    <r>
      <rPr>
        <vertAlign val="superscript"/>
        <sz val="11"/>
        <rFont val="Arial"/>
        <family val="2"/>
      </rPr>
      <t>2</t>
    </r>
    <r>
      <rPr>
        <vertAlign val="subscript"/>
        <sz val="11"/>
        <rFont val="Arial"/>
        <family val="2"/>
      </rPr>
      <t>CVTY</t>
    </r>
    <r>
      <rPr>
        <sz val="11"/>
        <rFont val="Symbol"/>
        <family val="1"/>
        <charset val="2"/>
      </rPr>
      <t/>
    </r>
  </si>
  <si>
    <t>Output design variables</t>
  </si>
  <si>
    <t>Natural frequency of HR</t>
  </si>
  <si>
    <r>
      <t>f</t>
    </r>
    <r>
      <rPr>
        <vertAlign val="subscript"/>
        <sz val="11"/>
        <rFont val="Arial"/>
        <family val="2"/>
      </rPr>
      <t>n</t>
    </r>
  </si>
  <si>
    <t>Hz</t>
  </si>
  <si>
    <t>Fundamental mode</t>
  </si>
  <si>
    <t>Frequency [Hz]</t>
  </si>
  <si>
    <r>
      <rPr>
        <b/>
        <sz val="11"/>
        <rFont val="Symbol"/>
        <family val="1"/>
        <charset val="2"/>
      </rPr>
      <t>w</t>
    </r>
    <r>
      <rPr>
        <b/>
        <sz val="11"/>
        <rFont val="Arial"/>
        <family val="2"/>
      </rPr>
      <t xml:space="preserve"> [rad/s]</t>
    </r>
  </si>
  <si>
    <t>TL [dB]</t>
  </si>
  <si>
    <r>
      <t>L</t>
    </r>
    <r>
      <rPr>
        <vertAlign val="subscript"/>
        <sz val="11"/>
        <rFont val="Arial"/>
        <family val="2"/>
      </rPr>
      <t>NECK</t>
    </r>
    <r>
      <rPr>
        <sz val="11"/>
        <rFont val="Arial"/>
        <family val="2"/>
      </rPr>
      <t xml:space="preserve"> + </t>
    </r>
    <r>
      <rPr>
        <sz val="11"/>
        <rFont val="Symbol"/>
        <family val="1"/>
        <charset val="2"/>
      </rPr>
      <t>d</t>
    </r>
    <r>
      <rPr>
        <vertAlign val="subscript"/>
        <sz val="11"/>
        <rFont val="Arial"/>
        <family val="2"/>
      </rPr>
      <t xml:space="preserve">CVTY-NECK </t>
    </r>
    <r>
      <rPr>
        <sz val="11"/>
        <rFont val="Arial"/>
        <family val="2"/>
      </rPr>
      <t xml:space="preserve">+ </t>
    </r>
    <r>
      <rPr>
        <sz val="11"/>
        <rFont val="Symbol"/>
        <family val="1"/>
        <charset val="2"/>
      </rPr>
      <t>d</t>
    </r>
    <r>
      <rPr>
        <vertAlign val="subscript"/>
        <sz val="11"/>
        <rFont val="Arial"/>
        <family val="2"/>
      </rPr>
      <t>DUCT-NECK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</si>
</sst>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&quot;\&quot;#,##0;[Red]&quot;\&quot;&quot;-&quot;#,##0"/>
    <numFmt numFmtId="166" formatCode="_(* #,##0.00_);_(* \(#,##0.00\);_(* &quot;-&quot;??_);_(@_)"/>
    <numFmt numFmtId="167" formatCode="General_)"/>
  </numFmts>
  <fonts count="34"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vertAlign val="subscript"/>
      <sz val="11"/>
      <name val="Arial"/>
      <family val="2"/>
    </font>
    <font>
      <sz val="11"/>
      <name val="Symbol"/>
      <family val="1"/>
      <charset val="2"/>
    </font>
    <font>
      <vertAlign val="superscript"/>
      <sz val="11"/>
      <name val="Arial"/>
      <family val="2"/>
    </font>
    <font>
      <b/>
      <sz val="11"/>
      <name val="Symbol"/>
      <family val="1"/>
      <charset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MS Sans Serif"/>
      <family val="2"/>
    </font>
    <font>
      <sz val="12"/>
      <name val="¹ÙÅÁÃ¼"/>
      <charset val="129"/>
    </font>
    <font>
      <sz val="12"/>
      <name val="±¼¸²Ã¼"/>
      <charset val="129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indexed="9"/>
      <name val="Calibri"/>
      <family val="2"/>
      <charset val="238"/>
    </font>
    <font>
      <sz val="11"/>
      <name val="Courier New"/>
      <family val="3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0"/>
      <name val="Verdana"/>
      <family val="2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4">
    <xf numFmtId="0" fontId="0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3" fillId="0" borderId="16" applyNumberFormat="0" applyFill="0" applyAlignment="0" applyProtection="0"/>
    <xf numFmtId="0" fontId="14" fillId="8" borderId="0" applyNumberFormat="0" applyBorder="0" applyAlignment="0" applyProtection="0"/>
    <xf numFmtId="166" fontId="15" fillId="0" borderId="0" applyFont="0" applyFill="0" applyBorder="0" applyAlignment="0" applyProtection="0"/>
    <xf numFmtId="38" fontId="16" fillId="21" borderId="0" applyNumberFormat="0" applyBorder="0" applyAlignment="0" applyProtection="0"/>
    <xf numFmtId="0" fontId="17" fillId="0" borderId="17" applyNumberFormat="0" applyAlignment="0" applyProtection="0">
      <alignment horizontal="left" vertical="center"/>
    </xf>
    <xf numFmtId="0" fontId="17" fillId="0" borderId="3">
      <alignment horizontal="left" vertical="center"/>
    </xf>
    <xf numFmtId="10" fontId="16" fillId="21" borderId="1" applyNumberFormat="0" applyBorder="0" applyAlignment="0" applyProtection="0"/>
    <xf numFmtId="0" fontId="18" fillId="22" borderId="18" applyNumberFormat="0" applyAlignment="0" applyProtection="0"/>
    <xf numFmtId="167" fontId="19" fillId="0" borderId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25" fillId="0" borderId="0"/>
    <xf numFmtId="0" fontId="2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5" fillId="0" borderId="0"/>
    <xf numFmtId="0" fontId="15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1" fillId="0" borderId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4" borderId="22" applyNumberFormat="0" applyFont="0" applyAlignment="0" applyProtection="0"/>
    <xf numFmtId="0" fontId="27" fillId="0" borderId="23" applyNumberFormat="0" applyFill="0" applyAlignment="0" applyProtection="0"/>
    <xf numFmtId="0" fontId="28" fillId="9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2" borderId="24" applyNumberFormat="0" applyAlignment="0" applyProtection="0"/>
    <xf numFmtId="0" fontId="31" fillId="25" borderId="24" applyNumberFormat="0" applyAlignment="0" applyProtection="0"/>
    <xf numFmtId="0" fontId="32" fillId="25" borderId="25" applyNumberFormat="0" applyAlignment="0" applyProtection="0"/>
    <xf numFmtId="0" fontId="33" fillId="0" borderId="0" applyNumberFormat="0" applyFill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9" borderId="0" applyNumberFormat="0" applyBorder="0" applyAlignment="0" applyProtection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0" borderId="12" xfId="0" applyBorder="1"/>
    <xf numFmtId="11" fontId="0" fillId="2" borderId="1" xfId="0" applyNumberFormat="1" applyFill="1" applyBorder="1" applyAlignment="1">
      <alignment horizontal="center"/>
    </xf>
    <xf numFmtId="0" fontId="0" fillId="2" borderId="12" xfId="0" applyFill="1" applyBorder="1"/>
    <xf numFmtId="164" fontId="0" fillId="6" borderId="1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</cellXfs>
  <cellStyles count="74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ÅëÈ­ [0]_¿µ¹®Á¶Á÷µµ" xfId="19"/>
    <cellStyle name="ÅëÈ­_¿µ¹®Á¶Á÷µµ" xfId="20"/>
    <cellStyle name="ÄÞ¸¶ [0]_±âÅ¸" xfId="21"/>
    <cellStyle name="ÄÞ¸¶_±âÅ¸" xfId="22"/>
    <cellStyle name="Ç¥ÁØ_¿ù°£¿ä¾àº¸°í" xfId="23"/>
    <cellStyle name="Celkem" xfId="24"/>
    <cellStyle name="Chybně" xfId="25"/>
    <cellStyle name="Comma 2" xfId="26"/>
    <cellStyle name="Grey" xfId="27"/>
    <cellStyle name="Header1" xfId="28"/>
    <cellStyle name="Header2" xfId="29"/>
    <cellStyle name="Input [yellow]" xfId="30"/>
    <cellStyle name="Kontrolní buňka" xfId="31"/>
    <cellStyle name="KWC" xfId="32"/>
    <cellStyle name="Nadpis 1" xfId="33"/>
    <cellStyle name="Nadpis 2" xfId="34"/>
    <cellStyle name="Nadpis 3" xfId="35"/>
    <cellStyle name="Nadpis 4" xfId="36"/>
    <cellStyle name="Název" xfId="37"/>
    <cellStyle name="Neutrální" xfId="38"/>
    <cellStyle name="Normal" xfId="0" builtinId="0"/>
    <cellStyle name="Normal - Style1" xfId="39"/>
    <cellStyle name="Normal 2" xfId="40"/>
    <cellStyle name="Normal 2 2" xfId="41"/>
    <cellStyle name="Normal 2 2 2" xfId="42"/>
    <cellStyle name="Normal 2 3" xfId="43"/>
    <cellStyle name="Normal 2 4" xfId="44"/>
    <cellStyle name="Normal 2 5" xfId="45"/>
    <cellStyle name="Normal 3" xfId="46"/>
    <cellStyle name="Normal 3 2" xfId="47"/>
    <cellStyle name="Normal 4" xfId="48"/>
    <cellStyle name="Normal 5" xfId="49"/>
    <cellStyle name="Normal 5 2" xfId="50"/>
    <cellStyle name="Normal 6" xfId="51"/>
    <cellStyle name="Normal 7" xfId="52"/>
    <cellStyle name="Normal 8" xfId="53"/>
    <cellStyle name="Œ…‹æØ‚è [0.00]_guyan" xfId="54"/>
    <cellStyle name="Œ…‹æØ‚è_guyan" xfId="55"/>
    <cellStyle name="Percent [2]" xfId="56"/>
    <cellStyle name="Percent 2" xfId="57"/>
    <cellStyle name="Percent 2 2" xfId="58"/>
    <cellStyle name="Percent 3" xfId="59"/>
    <cellStyle name="Poznámka" xfId="60"/>
    <cellStyle name="Propojená buňka" xfId="61"/>
    <cellStyle name="Správně" xfId="62"/>
    <cellStyle name="Text upozornění" xfId="63"/>
    <cellStyle name="Vstup" xfId="64"/>
    <cellStyle name="Výpočet" xfId="65"/>
    <cellStyle name="Výstup" xfId="66"/>
    <cellStyle name="Vysvětlující text" xfId="67"/>
    <cellStyle name="Zvýraznění 1" xfId="68"/>
    <cellStyle name="Zvýraznění 2" xfId="69"/>
    <cellStyle name="Zvýraznění 3" xfId="70"/>
    <cellStyle name="Zvýraznění 4" xfId="71"/>
    <cellStyle name="Zvýraznění 5" xfId="72"/>
    <cellStyle name="Zvýraznění 6" xfId="73"/>
  </cellStyles>
  <dxfs count="2">
    <dxf>
      <numFmt numFmtId="2" formatCode="0.00"/>
    </dxf>
    <dxf>
      <numFmt numFmtId="164" formatCode="0.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TL [dB]-Frequency [Hz]</a:t>
            </a:r>
          </a:p>
        </c:rich>
      </c:tx>
    </c:title>
    <c:plotArea>
      <c:layout>
        <c:manualLayout>
          <c:layoutTarget val="inner"/>
          <c:xMode val="edge"/>
          <c:yMode val="edge"/>
          <c:x val="9.4856391114107652E-2"/>
          <c:y val="0.15756231963541878"/>
          <c:w val="0.84345415517851563"/>
          <c:h val="0.67625755735756943"/>
        </c:manualLayout>
      </c:layout>
      <c:scatterChart>
        <c:scatterStyle val="smoothMarker"/>
        <c:ser>
          <c:idx val="0"/>
          <c:order val="0"/>
          <c:tx>
            <c:v>TL-Frequency</c:v>
          </c:tx>
          <c:spPr>
            <a:ln w="19050"/>
          </c:spPr>
          <c:marker>
            <c:symbol val="circle"/>
            <c:size val="3"/>
            <c:spPr>
              <a:solidFill>
                <a:schemeClr val="bg1"/>
              </a:solidFill>
            </c:spPr>
          </c:marker>
          <c:xVal>
            <c:numRef>
              <c:f>Helmholtz!$C$32:$C$42</c:f>
              <c:numCache>
                <c:formatCode>0.0</c:formatCode>
                <c:ptCount val="11"/>
                <c:pt idx="0">
                  <c:v>219.20897304447851</c:v>
                </c:pt>
                <c:pt idx="1">
                  <c:v>224.20897304447851</c:v>
                </c:pt>
                <c:pt idx="2">
                  <c:v>229.20897304447851</c:v>
                </c:pt>
                <c:pt idx="3">
                  <c:v>234.20897304447851</c:v>
                </c:pt>
                <c:pt idx="4">
                  <c:v>239.20897304447851</c:v>
                </c:pt>
                <c:pt idx="5">
                  <c:v>241.20897304447851</c:v>
                </c:pt>
                <c:pt idx="6">
                  <c:v>243.20897304447851</c:v>
                </c:pt>
                <c:pt idx="7">
                  <c:v>248.20897304447851</c:v>
                </c:pt>
                <c:pt idx="8">
                  <c:v>253.20897304447851</c:v>
                </c:pt>
                <c:pt idx="9">
                  <c:v>258.20897304447851</c:v>
                </c:pt>
                <c:pt idx="10">
                  <c:v>263.20897304447851</c:v>
                </c:pt>
              </c:numCache>
            </c:numRef>
          </c:xVal>
          <c:yVal>
            <c:numRef>
              <c:f>Helmholtz!$E$32:$E$42</c:f>
              <c:numCache>
                <c:formatCode>0.00</c:formatCode>
                <c:ptCount val="11"/>
                <c:pt idx="0">
                  <c:v>1.3572420030254944</c:v>
                </c:pt>
                <c:pt idx="1">
                  <c:v>2.1668675294277309</c:v>
                </c:pt>
                <c:pt idx="2">
                  <c:v>3.8025165226174709</c:v>
                </c:pt>
                <c:pt idx="3">
                  <c:v>7.6423912737843489</c:v>
                </c:pt>
                <c:pt idx="4" formatCode="0.0">
                  <c:v>22.502130904360737</c:v>
                </c:pt>
                <c:pt idx="5" formatCode="0.0">
                  <c:v>22.538088587416269</c:v>
                </c:pt>
                <c:pt idx="6">
                  <c:v>13.219145106441408</c:v>
                </c:pt>
                <c:pt idx="7">
                  <c:v>5.8743562727304663</c:v>
                </c:pt>
                <c:pt idx="8">
                  <c:v>3.2373431367168148</c:v>
                </c:pt>
                <c:pt idx="9">
                  <c:v>2.0102525760222987</c:v>
                </c:pt>
                <c:pt idx="10">
                  <c:v>1.3583862356673997</c:v>
                </c:pt>
              </c:numCache>
            </c:numRef>
          </c:yVal>
        </c:ser>
        <c:axId val="208892288"/>
        <c:axId val="225638272"/>
      </c:scatterChart>
      <c:valAx>
        <c:axId val="208892288"/>
        <c:scaling>
          <c:orientation val="minMax"/>
          <c:max val="280"/>
          <c:min val="200"/>
        </c:scaling>
        <c:axPos val="b"/>
        <c:numFmt formatCode="0" sourceLinked="0"/>
        <c:tickLblPos val="nextTo"/>
        <c:crossAx val="225638272"/>
        <c:crosses val="autoZero"/>
        <c:crossBetween val="midCat"/>
        <c:minorUnit val="5"/>
      </c:valAx>
      <c:valAx>
        <c:axId val="225638272"/>
        <c:scaling>
          <c:orientation val="minMax"/>
        </c:scaling>
        <c:axPos val="l"/>
        <c:majorGridlines/>
        <c:numFmt formatCode="0" sourceLinked="0"/>
        <c:tickLblPos val="nextTo"/>
        <c:crossAx val="208892288"/>
        <c:crosses val="autoZero"/>
        <c:crossBetween val="midCat"/>
      </c:valAx>
      <c:spPr>
        <a:ln>
          <a:solidFill>
            <a:schemeClr val="bg2">
              <a:lumMod val="50000"/>
            </a:schemeClr>
          </a:solidFill>
        </a:ln>
      </c:spPr>
    </c:plotArea>
    <c:plotVisOnly val="1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13</xdr:row>
      <xdr:rowOff>9525</xdr:rowOff>
    </xdr:from>
    <xdr:to>
      <xdr:col>6</xdr:col>
      <xdr:colOff>190500</xdr:colOff>
      <xdr:row>15</xdr:row>
      <xdr:rowOff>57150</xdr:rowOff>
    </xdr:to>
    <xdr:pic>
      <xdr:nvPicPr>
        <xdr:cNvPr id="2" name="Picture 1" descr="end correcion 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3238500"/>
          <a:ext cx="4638675" cy="5429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14</xdr:row>
      <xdr:rowOff>228600</xdr:rowOff>
    </xdr:from>
    <xdr:to>
      <xdr:col>6</xdr:col>
      <xdr:colOff>228600</xdr:colOff>
      <xdr:row>16</xdr:row>
      <xdr:rowOff>238125</xdr:rowOff>
    </xdr:to>
    <xdr:pic>
      <xdr:nvPicPr>
        <xdr:cNvPr id="3" name="Picture 2" descr="end correcion 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300" y="3705225"/>
          <a:ext cx="4638675" cy="504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333375</xdr:colOff>
      <xdr:row>26</xdr:row>
      <xdr:rowOff>28575</xdr:rowOff>
    </xdr:from>
    <xdr:to>
      <xdr:col>6</xdr:col>
      <xdr:colOff>1552575</xdr:colOff>
      <xdr:row>29</xdr:row>
      <xdr:rowOff>142875</xdr:rowOff>
    </xdr:to>
    <xdr:pic>
      <xdr:nvPicPr>
        <xdr:cNvPr id="4" name="Picture 3" descr="TL Helmholtz Resonat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1525" y="6477000"/>
          <a:ext cx="6067425" cy="857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19050</xdr:colOff>
      <xdr:row>22</xdr:row>
      <xdr:rowOff>66675</xdr:rowOff>
    </xdr:from>
    <xdr:to>
      <xdr:col>6</xdr:col>
      <xdr:colOff>114300</xdr:colOff>
      <xdr:row>24</xdr:row>
      <xdr:rowOff>171450</xdr:rowOff>
    </xdr:to>
    <xdr:pic>
      <xdr:nvPicPr>
        <xdr:cNvPr id="5" name="Picture 4" descr="Helmholtz Resonator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74744" b="3754"/>
        <a:stretch>
          <a:fillRect/>
        </a:stretch>
      </xdr:blipFill>
      <xdr:spPr bwMode="auto">
        <a:xfrm>
          <a:off x="866775" y="5524500"/>
          <a:ext cx="4533900" cy="6000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85725</xdr:colOff>
      <xdr:row>30</xdr:row>
      <xdr:rowOff>57149</xdr:rowOff>
    </xdr:from>
    <xdr:to>
      <xdr:col>6</xdr:col>
      <xdr:colOff>2200274</xdr:colOff>
      <xdr:row>41</xdr:row>
      <xdr:rowOff>171449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ggDatabase_24_Nov_18/FM_HTX_MTX/FM_HTX_MTX_AER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"/>
      <sheetName val="U"/>
      <sheetName val="FM"/>
      <sheetName val="FM2"/>
      <sheetName val="FM3"/>
      <sheetName val="HTX"/>
      <sheetName val="HTX2"/>
      <sheetName val="MTX"/>
      <sheetName val="ThermoD"/>
      <sheetName val="HVAC"/>
      <sheetName val="Comb"/>
      <sheetName val="Hydraulics"/>
      <sheetName val="Liquid"/>
      <sheetName val="Solid"/>
      <sheetName val="kMuCp"/>
      <sheetName val="Steam"/>
      <sheetName val="R134a"/>
      <sheetName val="NH3"/>
      <sheetName val="N2"/>
      <sheetName val="O2"/>
      <sheetName val="H2O"/>
      <sheetName val="CO2"/>
      <sheetName val="Fuel"/>
      <sheetName val="ThermoD2"/>
    </sheetNames>
    <sheetDataSet>
      <sheetData sheetId="0"/>
      <sheetData sheetId="1">
        <row r="12">
          <cell r="D12">
            <v>8.31447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B7">
            <v>5</v>
          </cell>
          <cell r="C7">
            <v>0.87260000000000004</v>
          </cell>
          <cell r="D7">
            <v>1E-3</v>
          </cell>
          <cell r="E7">
            <v>147.02000000000001</v>
          </cell>
          <cell r="F7">
            <v>147.02000000000001</v>
          </cell>
          <cell r="G7">
            <v>21.02</v>
          </cell>
          <cell r="H7">
            <v>2360.4</v>
          </cell>
          <cell r="I7">
            <v>2381.4</v>
          </cell>
          <cell r="J7">
            <v>21.021000000000001</v>
          </cell>
          <cell r="K7">
            <v>2488.6999999999998</v>
          </cell>
          <cell r="L7">
            <v>2509.6999999999998</v>
          </cell>
          <cell r="M7">
            <v>7.6259999999999994E-2</v>
          </cell>
          <cell r="N7">
            <v>8.9473000000000003</v>
          </cell>
          <cell r="O7">
            <v>9.0236000000000001</v>
          </cell>
        </row>
        <row r="8">
          <cell r="B8">
            <v>10</v>
          </cell>
          <cell r="C8">
            <v>1.2281</v>
          </cell>
          <cell r="D8">
            <v>1E-3</v>
          </cell>
          <cell r="E8">
            <v>106.32</v>
          </cell>
          <cell r="F8">
            <v>106.32</v>
          </cell>
          <cell r="G8">
            <v>41.985999999999997</v>
          </cell>
          <cell r="H8">
            <v>2346.3000000000002</v>
          </cell>
          <cell r="I8">
            <v>2388.3000000000002</v>
          </cell>
          <cell r="J8">
            <v>41.988</v>
          </cell>
          <cell r="K8">
            <v>2476.9</v>
          </cell>
          <cell r="L8">
            <v>2518.9</v>
          </cell>
          <cell r="M8">
            <v>0.151</v>
          </cell>
          <cell r="N8">
            <v>8.7476000000000003</v>
          </cell>
          <cell r="O8">
            <v>8.8986000000000001</v>
          </cell>
        </row>
        <row r="9">
          <cell r="B9">
            <v>15</v>
          </cell>
          <cell r="C9">
            <v>1.7056</v>
          </cell>
          <cell r="D9">
            <v>1.0009999999999999E-3</v>
          </cell>
          <cell r="E9">
            <v>77.896000000000001</v>
          </cell>
          <cell r="F9">
            <v>77.897000000000006</v>
          </cell>
          <cell r="G9">
            <v>62.914999999999999</v>
          </cell>
          <cell r="H9">
            <v>2332.3000000000002</v>
          </cell>
          <cell r="I9">
            <v>2395.1999999999998</v>
          </cell>
          <cell r="J9">
            <v>62.917000000000002</v>
          </cell>
          <cell r="K9">
            <v>2465.1</v>
          </cell>
          <cell r="L9">
            <v>2528</v>
          </cell>
          <cell r="M9">
            <v>0.22420000000000001</v>
          </cell>
          <cell r="N9">
            <v>8.5549999999999997</v>
          </cell>
          <cell r="O9">
            <v>8.7791999999999994</v>
          </cell>
        </row>
        <row r="10">
          <cell r="B10">
            <v>20</v>
          </cell>
          <cell r="C10">
            <v>2.3388</v>
          </cell>
          <cell r="D10">
            <v>1.0020000000000001E-3</v>
          </cell>
          <cell r="E10">
            <v>57.777000000000001</v>
          </cell>
          <cell r="F10">
            <v>57.778100000000002</v>
          </cell>
          <cell r="G10">
            <v>83.832999999999998</v>
          </cell>
          <cell r="H10">
            <v>2318.1999999999998</v>
          </cell>
          <cell r="I10">
            <v>2402</v>
          </cell>
          <cell r="J10">
            <v>83.834999999999994</v>
          </cell>
          <cell r="K10">
            <v>2453.4</v>
          </cell>
          <cell r="L10">
            <v>2537.1999999999998</v>
          </cell>
          <cell r="M10">
            <v>0.29620000000000002</v>
          </cell>
          <cell r="N10">
            <v>8.3689</v>
          </cell>
          <cell r="O10">
            <v>8.6651000000000007</v>
          </cell>
        </row>
        <row r="11">
          <cell r="B11">
            <v>25</v>
          </cell>
          <cell r="C11">
            <v>3.169</v>
          </cell>
          <cell r="D11">
            <v>1.003E-3</v>
          </cell>
          <cell r="E11">
            <v>43.356000000000002</v>
          </cell>
          <cell r="F11">
            <v>43.356999999999999</v>
          </cell>
          <cell r="G11">
            <v>104.75</v>
          </cell>
          <cell r="H11">
            <v>2304.1</v>
          </cell>
          <cell r="I11">
            <v>2408.9</v>
          </cell>
          <cell r="J11">
            <v>104.75</v>
          </cell>
          <cell r="K11">
            <v>2441.6</v>
          </cell>
          <cell r="L11">
            <v>2546.3000000000002</v>
          </cell>
          <cell r="M11">
            <v>0.36699999999999999</v>
          </cell>
          <cell r="N11">
            <v>8.1888000000000005</v>
          </cell>
          <cell r="O11">
            <v>8.5557999999999996</v>
          </cell>
        </row>
        <row r="12">
          <cell r="B12">
            <v>30</v>
          </cell>
          <cell r="C12">
            <v>4.2454999999999998</v>
          </cell>
          <cell r="D12">
            <v>1.0039999999999999E-3</v>
          </cell>
          <cell r="E12">
            <v>32.895000000000003</v>
          </cell>
          <cell r="F12">
            <v>32.896000000000001</v>
          </cell>
          <cell r="G12">
            <v>125.67</v>
          </cell>
          <cell r="H12">
            <v>2290</v>
          </cell>
          <cell r="I12">
            <v>2415.6999999999998</v>
          </cell>
          <cell r="J12">
            <v>125.67</v>
          </cell>
          <cell r="K12">
            <v>2429.6</v>
          </cell>
          <cell r="L12">
            <v>2555.3000000000002</v>
          </cell>
          <cell r="M12">
            <v>0.4365</v>
          </cell>
          <cell r="N12">
            <v>8.0147999999999993</v>
          </cell>
          <cell r="O12">
            <v>8.4512999999999998</v>
          </cell>
        </row>
        <row r="13">
          <cell r="B13">
            <v>35</v>
          </cell>
          <cell r="C13">
            <v>5.6266999999999996</v>
          </cell>
          <cell r="D13">
            <v>1.0059999999999999E-3</v>
          </cell>
          <cell r="E13">
            <v>25.219000000000001</v>
          </cell>
          <cell r="F13">
            <v>25.22</v>
          </cell>
          <cell r="G13">
            <v>146.58000000000001</v>
          </cell>
          <cell r="H13">
            <v>2275.9</v>
          </cell>
          <cell r="I13">
            <v>2422.5</v>
          </cell>
          <cell r="J13">
            <v>146.59</v>
          </cell>
          <cell r="K13">
            <v>2417.8000000000002</v>
          </cell>
          <cell r="L13">
            <v>2564.4</v>
          </cell>
          <cell r="M13">
            <v>0.505</v>
          </cell>
          <cell r="N13">
            <v>7.8460999999999999</v>
          </cell>
          <cell r="O13">
            <v>8.3511000000000006</v>
          </cell>
        </row>
        <row r="14">
          <cell r="B14">
            <v>40</v>
          </cell>
          <cell r="C14">
            <v>7.3814000000000002</v>
          </cell>
          <cell r="D14">
            <v>1.008E-3</v>
          </cell>
          <cell r="E14">
            <v>19.527000000000001</v>
          </cell>
          <cell r="F14">
            <v>19.527999999999999</v>
          </cell>
          <cell r="G14">
            <v>167.5</v>
          </cell>
          <cell r="H14">
            <v>2261.6999999999998</v>
          </cell>
          <cell r="I14">
            <v>2429.1999999999998</v>
          </cell>
          <cell r="J14">
            <v>167.5</v>
          </cell>
          <cell r="K14">
            <v>2405.9</v>
          </cell>
          <cell r="L14">
            <v>2573.4</v>
          </cell>
          <cell r="M14">
            <v>0.57230000000000003</v>
          </cell>
          <cell r="N14">
            <v>7.6826999999999996</v>
          </cell>
          <cell r="O14">
            <v>8.2550000000000008</v>
          </cell>
        </row>
        <row r="15">
          <cell r="B15">
            <v>45</v>
          </cell>
          <cell r="C15">
            <v>9.5898000000000003</v>
          </cell>
          <cell r="D15">
            <v>1.01E-3</v>
          </cell>
          <cell r="E15">
            <v>15.262</v>
          </cell>
          <cell r="F15">
            <v>15.263</v>
          </cell>
          <cell r="G15">
            <v>188.41</v>
          </cell>
          <cell r="H15">
            <v>2247.5</v>
          </cell>
          <cell r="I15">
            <v>2435.9</v>
          </cell>
          <cell r="J15">
            <v>188.42</v>
          </cell>
          <cell r="K15">
            <v>2393.9</v>
          </cell>
          <cell r="L15">
            <v>2582.3000000000002</v>
          </cell>
          <cell r="M15">
            <v>0.63849999999999996</v>
          </cell>
          <cell r="N15">
            <v>7.5244</v>
          </cell>
          <cell r="O15">
            <v>8.1629000000000005</v>
          </cell>
        </row>
        <row r="16">
          <cell r="B16">
            <v>50</v>
          </cell>
          <cell r="C16">
            <v>12.343999999999999</v>
          </cell>
          <cell r="D16">
            <v>1.0120000000000001E-3</v>
          </cell>
          <cell r="E16">
            <v>12.036</v>
          </cell>
          <cell r="F16">
            <v>12.037000000000001</v>
          </cell>
          <cell r="G16">
            <v>209.31</v>
          </cell>
          <cell r="H16">
            <v>2233.3000000000002</v>
          </cell>
          <cell r="I16">
            <v>2442.6</v>
          </cell>
          <cell r="J16">
            <v>209.33</v>
          </cell>
          <cell r="K16">
            <v>2381.9</v>
          </cell>
          <cell r="L16">
            <v>2591.1999999999998</v>
          </cell>
          <cell r="M16">
            <v>0.70369999999999999</v>
          </cell>
          <cell r="N16">
            <v>7.3708</v>
          </cell>
          <cell r="O16">
            <v>8.0745000000000005</v>
          </cell>
        </row>
        <row r="17">
          <cell r="B17">
            <v>55</v>
          </cell>
          <cell r="C17">
            <v>15.752000000000001</v>
          </cell>
          <cell r="D17">
            <v>1.0150000000000001E-3</v>
          </cell>
          <cell r="E17">
            <v>9.5716000000000001</v>
          </cell>
          <cell r="F17">
            <v>9.5725999999999996</v>
          </cell>
          <cell r="G17">
            <v>230.22</v>
          </cell>
          <cell r="H17">
            <v>2219</v>
          </cell>
          <cell r="I17">
            <v>2449.1999999999998</v>
          </cell>
          <cell r="J17">
            <v>230.24</v>
          </cell>
          <cell r="K17">
            <v>2369.8000000000002</v>
          </cell>
          <cell r="L17">
            <v>2600</v>
          </cell>
          <cell r="M17">
            <v>0.76790000000000003</v>
          </cell>
          <cell r="N17">
            <v>7.2217000000000002</v>
          </cell>
          <cell r="O17">
            <v>7.9896000000000003</v>
          </cell>
        </row>
        <row r="18">
          <cell r="B18">
            <v>60</v>
          </cell>
          <cell r="C18">
            <v>19.931999999999999</v>
          </cell>
          <cell r="D18">
            <v>1.0169999999999999E-3</v>
          </cell>
          <cell r="E18">
            <v>7.6733000000000002</v>
          </cell>
          <cell r="F18">
            <v>7.6742999999999997</v>
          </cell>
          <cell r="G18">
            <v>251.13</v>
          </cell>
          <cell r="H18">
            <v>2204.6999999999998</v>
          </cell>
          <cell r="I18">
            <v>2455.8000000000002</v>
          </cell>
          <cell r="J18">
            <v>251.15</v>
          </cell>
          <cell r="K18">
            <v>2357.6999999999998</v>
          </cell>
          <cell r="L18">
            <v>2608.8000000000002</v>
          </cell>
          <cell r="M18">
            <v>0.83120000000000005</v>
          </cell>
          <cell r="N18">
            <v>7.0768000000000004</v>
          </cell>
          <cell r="O18">
            <v>7.9080000000000004</v>
          </cell>
        </row>
        <row r="19">
          <cell r="B19">
            <v>65</v>
          </cell>
          <cell r="C19">
            <v>25.021999999999998</v>
          </cell>
          <cell r="D19">
            <v>1.0200000000000001E-3</v>
          </cell>
          <cell r="E19">
            <v>6.1985999999999999</v>
          </cell>
          <cell r="F19">
            <v>6.1996000000000002</v>
          </cell>
          <cell r="G19">
            <v>272.05</v>
          </cell>
          <cell r="H19">
            <v>2190.3000000000002</v>
          </cell>
          <cell r="I19">
            <v>2462.4</v>
          </cell>
          <cell r="J19">
            <v>272.08</v>
          </cell>
          <cell r="K19">
            <v>2345.4</v>
          </cell>
          <cell r="L19">
            <v>2617.5</v>
          </cell>
          <cell r="M19">
            <v>0.89349999999999996</v>
          </cell>
          <cell r="N19">
            <v>6.9359999999999999</v>
          </cell>
          <cell r="O19">
            <v>7.8295000000000003</v>
          </cell>
        </row>
        <row r="20">
          <cell r="B20">
            <v>70</v>
          </cell>
          <cell r="C20">
            <v>31.175999999999998</v>
          </cell>
          <cell r="D20">
            <v>1.023E-3</v>
          </cell>
          <cell r="E20">
            <v>5.0437000000000003</v>
          </cell>
          <cell r="F20">
            <v>5.0446999999999997</v>
          </cell>
          <cell r="G20">
            <v>292.98</v>
          </cell>
          <cell r="H20">
            <v>2175.8000000000002</v>
          </cell>
          <cell r="I20">
            <v>2468.8000000000002</v>
          </cell>
          <cell r="J20">
            <v>293.01</v>
          </cell>
          <cell r="K20">
            <v>2333.1</v>
          </cell>
          <cell r="L20">
            <v>2626.1</v>
          </cell>
          <cell r="M20">
            <v>0.95489999999999997</v>
          </cell>
          <cell r="N20" t="str">
            <v>6.799 )</v>
          </cell>
          <cell r="O20">
            <v>7.7539999999999996</v>
          </cell>
        </row>
        <row r="21">
          <cell r="B21">
            <v>75</v>
          </cell>
          <cell r="C21">
            <v>38.563000000000002</v>
          </cell>
          <cell r="D21">
            <v>1.026E-3</v>
          </cell>
          <cell r="E21">
            <v>4.1322999999999999</v>
          </cell>
          <cell r="F21">
            <v>4.1333000000000002</v>
          </cell>
          <cell r="G21">
            <v>313.92</v>
          </cell>
          <cell r="H21">
            <v>2161.3000000000002</v>
          </cell>
          <cell r="I21">
            <v>2475.1999999999998</v>
          </cell>
          <cell r="J21">
            <v>313.95999999999998</v>
          </cell>
          <cell r="K21">
            <v>2320.6</v>
          </cell>
          <cell r="L21">
            <v>2634.6</v>
          </cell>
          <cell r="M21">
            <v>1.0155000000000001</v>
          </cell>
          <cell r="N21">
            <v>6.6657999999999999</v>
          </cell>
          <cell r="O21">
            <v>7.6813000000000002</v>
          </cell>
        </row>
        <row r="22">
          <cell r="B22">
            <v>80</v>
          </cell>
          <cell r="C22">
            <v>47.372999999999998</v>
          </cell>
          <cell r="D22">
            <v>1.029E-3</v>
          </cell>
          <cell r="E22">
            <v>3.4077999999999999</v>
          </cell>
          <cell r="F22">
            <v>3.4087999999999998</v>
          </cell>
          <cell r="G22">
            <v>334.88</v>
          </cell>
          <cell r="H22">
            <v>2146.6999999999998</v>
          </cell>
          <cell r="I22">
            <v>2481.6</v>
          </cell>
          <cell r="J22">
            <v>334.93</v>
          </cell>
          <cell r="K22">
            <v>2308.1999999999998</v>
          </cell>
          <cell r="L22">
            <v>2643.1</v>
          </cell>
          <cell r="M22">
            <v>1.0752999999999999</v>
          </cell>
          <cell r="N22">
            <v>6.5358999999999998</v>
          </cell>
          <cell r="O22">
            <v>7.6112000000000002</v>
          </cell>
        </row>
        <row r="23">
          <cell r="B23">
            <v>85</v>
          </cell>
          <cell r="C23">
            <v>57.814999999999998</v>
          </cell>
          <cell r="D23">
            <v>1.0319999999999999E-3</v>
          </cell>
          <cell r="E23">
            <v>2.8279000000000001</v>
          </cell>
          <cell r="F23">
            <v>2.8289</v>
          </cell>
          <cell r="G23">
            <v>355.86</v>
          </cell>
          <cell r="H23">
            <v>2132</v>
          </cell>
          <cell r="I23">
            <v>2487.9</v>
          </cell>
          <cell r="J23">
            <v>355.92</v>
          </cell>
          <cell r="K23">
            <v>2295.5</v>
          </cell>
          <cell r="L23">
            <v>2651.4</v>
          </cell>
          <cell r="M23">
            <v>1.1343000000000001</v>
          </cell>
          <cell r="N23">
            <v>6.4093</v>
          </cell>
          <cell r="O23">
            <v>7.5435999999999996</v>
          </cell>
        </row>
        <row r="24">
          <cell r="B24">
            <v>90</v>
          </cell>
          <cell r="C24">
            <v>70.117000000000004</v>
          </cell>
          <cell r="D24">
            <v>1.036E-3</v>
          </cell>
          <cell r="E24">
            <v>2.3607</v>
          </cell>
          <cell r="F24">
            <v>2.3616999999999999</v>
          </cell>
          <cell r="G24">
            <v>376.86</v>
          </cell>
          <cell r="H24">
            <v>2117.1</v>
          </cell>
          <cell r="I24">
            <v>2494</v>
          </cell>
          <cell r="J24">
            <v>376.93</v>
          </cell>
          <cell r="K24">
            <v>2282.6999999999998</v>
          </cell>
          <cell r="L24">
            <v>2659.6</v>
          </cell>
          <cell r="M24">
            <v>1.1924999999999999</v>
          </cell>
          <cell r="N24">
            <v>6.2858999999999998</v>
          </cell>
          <cell r="O24">
            <v>7.4783999999999997</v>
          </cell>
        </row>
        <row r="25">
          <cell r="B25">
            <v>95</v>
          </cell>
          <cell r="C25">
            <v>84.528999999999996</v>
          </cell>
          <cell r="D25">
            <v>1.0399999999999999E-3</v>
          </cell>
          <cell r="E25">
            <v>1.9818</v>
          </cell>
          <cell r="F25">
            <v>1.9827999999999999</v>
          </cell>
          <cell r="G25">
            <v>397.89</v>
          </cell>
          <cell r="H25">
            <v>2102.1999999999998</v>
          </cell>
          <cell r="I25">
            <v>2500.1</v>
          </cell>
          <cell r="J25">
            <v>397.98</v>
          </cell>
          <cell r="K25">
            <v>2269.6999999999998</v>
          </cell>
          <cell r="L25">
            <v>2667.7</v>
          </cell>
          <cell r="M25">
            <v>1.2501</v>
          </cell>
          <cell r="N25">
            <v>6.1653000000000002</v>
          </cell>
          <cell r="O25">
            <v>7.4154</v>
          </cell>
        </row>
        <row r="26">
          <cell r="B26">
            <v>100</v>
          </cell>
          <cell r="C26">
            <v>101.32</v>
          </cell>
          <cell r="D26">
            <v>1.0430000000000001E-3</v>
          </cell>
          <cell r="E26">
            <v>1.6726000000000001</v>
          </cell>
          <cell r="F26">
            <v>1.6736</v>
          </cell>
          <cell r="G26">
            <v>418.96</v>
          </cell>
          <cell r="H26">
            <v>2087.1</v>
          </cell>
          <cell r="I26">
            <v>2506.1</v>
          </cell>
          <cell r="J26">
            <v>419.06</v>
          </cell>
          <cell r="K26">
            <v>2256.6</v>
          </cell>
          <cell r="L26">
            <v>2675.7</v>
          </cell>
          <cell r="M26">
            <v>1.3069</v>
          </cell>
          <cell r="N26">
            <v>6.0476000000000001</v>
          </cell>
          <cell r="O26">
            <v>7.3544999999999998</v>
          </cell>
        </row>
        <row r="27">
          <cell r="B27">
            <v>105</v>
          </cell>
          <cell r="C27">
            <v>120.79</v>
          </cell>
          <cell r="D27">
            <v>1.047E-3</v>
          </cell>
          <cell r="E27">
            <v>1.419</v>
          </cell>
          <cell r="F27">
            <v>1.42</v>
          </cell>
          <cell r="G27">
            <v>440.05</v>
          </cell>
          <cell r="H27">
            <v>2072.1</v>
          </cell>
          <cell r="I27">
            <v>2512.1</v>
          </cell>
          <cell r="J27">
            <v>440.18</v>
          </cell>
          <cell r="K27">
            <v>2243.4</v>
          </cell>
          <cell r="L27">
            <v>2683.6</v>
          </cell>
          <cell r="M27">
            <v>1.363</v>
          </cell>
          <cell r="N27">
            <v>5.9325999999999999</v>
          </cell>
          <cell r="O27">
            <v>7.2956000000000003</v>
          </cell>
        </row>
        <row r="28">
          <cell r="B28">
            <v>110</v>
          </cell>
          <cell r="C28">
            <v>143.24</v>
          </cell>
          <cell r="D28">
            <v>1.052E-3</v>
          </cell>
          <cell r="E28">
            <v>1.2095</v>
          </cell>
          <cell r="F28">
            <v>1.2105999999999999</v>
          </cell>
          <cell r="G28">
            <v>461.19</v>
          </cell>
          <cell r="H28">
            <v>2056.6999999999998</v>
          </cell>
          <cell r="I28">
            <v>2517.9</v>
          </cell>
          <cell r="J28">
            <v>461.34</v>
          </cell>
          <cell r="K28">
            <v>2230</v>
          </cell>
          <cell r="L28">
            <v>2691.3</v>
          </cell>
          <cell r="M28">
            <v>1.4186000000000001</v>
          </cell>
          <cell r="N28">
            <v>5.82</v>
          </cell>
          <cell r="O28">
            <v>7.2385999999999999</v>
          </cell>
        </row>
        <row r="29">
          <cell r="B29">
            <v>115</v>
          </cell>
          <cell r="C29">
            <v>169.02</v>
          </cell>
          <cell r="D29">
            <v>1.0560000000000001E-3</v>
          </cell>
          <cell r="E29">
            <v>1.0359</v>
          </cell>
          <cell r="F29">
            <v>1.0369999999999999</v>
          </cell>
          <cell r="G29">
            <v>482.36</v>
          </cell>
          <cell r="H29">
            <v>2041.1</v>
          </cell>
          <cell r="I29">
            <v>2523.5</v>
          </cell>
          <cell r="J29">
            <v>482.54</v>
          </cell>
          <cell r="K29">
            <v>2216.3000000000002</v>
          </cell>
          <cell r="L29">
            <v>2698.8</v>
          </cell>
          <cell r="M29">
            <v>1.4735</v>
          </cell>
          <cell r="N29">
            <v>5.7098000000000004</v>
          </cell>
          <cell r="O29">
            <v>7.1833</v>
          </cell>
        </row>
        <row r="30">
          <cell r="B30">
            <v>120</v>
          </cell>
          <cell r="C30">
            <v>198.48</v>
          </cell>
          <cell r="D30">
            <v>1.06E-3</v>
          </cell>
          <cell r="E30">
            <v>0.8911</v>
          </cell>
          <cell r="F30">
            <v>0.89219999999999999</v>
          </cell>
          <cell r="G30">
            <v>503.57</v>
          </cell>
          <cell r="H30">
            <v>2025.5</v>
          </cell>
          <cell r="I30">
            <v>2529.1</v>
          </cell>
          <cell r="J30">
            <v>503.78</v>
          </cell>
          <cell r="K30">
            <v>2202.4</v>
          </cell>
          <cell r="L30">
            <v>2706.2</v>
          </cell>
          <cell r="M30">
            <v>1.5278</v>
          </cell>
          <cell r="N30">
            <v>5.6018999999999997</v>
          </cell>
          <cell r="O30">
            <v>7.1296999999999997</v>
          </cell>
        </row>
        <row r="31">
          <cell r="B31">
            <v>125</v>
          </cell>
          <cell r="C31">
            <v>232.01</v>
          </cell>
          <cell r="D31">
            <v>1.065E-3</v>
          </cell>
          <cell r="E31">
            <v>0.76980000000000004</v>
          </cell>
          <cell r="F31">
            <v>0.77090000000000003</v>
          </cell>
          <cell r="G31">
            <v>524.82000000000005</v>
          </cell>
          <cell r="H31">
            <v>2009.7</v>
          </cell>
          <cell r="I31">
            <v>2534.5</v>
          </cell>
          <cell r="J31">
            <v>525.07000000000005</v>
          </cell>
          <cell r="K31">
            <v>2188.3000000000002</v>
          </cell>
          <cell r="L31">
            <v>2713.4</v>
          </cell>
          <cell r="M31">
            <v>1.5814999999999999</v>
          </cell>
          <cell r="N31">
            <v>5.4962</v>
          </cell>
          <cell r="O31">
            <v>7.0777000000000001</v>
          </cell>
        </row>
        <row r="32">
          <cell r="B32">
            <v>130</v>
          </cell>
          <cell r="C32">
            <v>270.02</v>
          </cell>
          <cell r="D32">
            <v>1.07E-3</v>
          </cell>
          <cell r="E32">
            <v>0.66759999999999997</v>
          </cell>
          <cell r="F32">
            <v>0.66869999999999996</v>
          </cell>
          <cell r="G32">
            <v>546.12</v>
          </cell>
          <cell r="H32">
            <v>1993.7</v>
          </cell>
          <cell r="I32">
            <v>2539.8000000000002</v>
          </cell>
          <cell r="J32">
            <v>546.41</v>
          </cell>
          <cell r="K32">
            <v>2174</v>
          </cell>
          <cell r="L32">
            <v>2720.4</v>
          </cell>
          <cell r="M32">
            <v>1.6346000000000001</v>
          </cell>
          <cell r="N32">
            <v>5.3925999999999998</v>
          </cell>
          <cell r="O32">
            <v>7.0271999999999997</v>
          </cell>
        </row>
        <row r="33">
          <cell r="B33">
            <v>135</v>
          </cell>
          <cell r="C33">
            <v>312.93</v>
          </cell>
          <cell r="D33">
            <v>1.075E-3</v>
          </cell>
          <cell r="E33">
            <v>0.58130000000000004</v>
          </cell>
          <cell r="F33">
            <v>0.58240000000000003</v>
          </cell>
          <cell r="G33">
            <v>567.46</v>
          </cell>
          <cell r="H33">
            <v>1977.5</v>
          </cell>
          <cell r="I33">
            <v>2545</v>
          </cell>
          <cell r="J33">
            <v>567.79999999999995</v>
          </cell>
          <cell r="K33">
            <v>2159.4</v>
          </cell>
          <cell r="L33">
            <v>2727.2</v>
          </cell>
          <cell r="M33">
            <v>1.6873</v>
          </cell>
          <cell r="N33">
            <v>5.2907000000000002</v>
          </cell>
          <cell r="O33">
            <v>6.9779999999999998</v>
          </cell>
        </row>
        <row r="34">
          <cell r="B34">
            <v>140</v>
          </cell>
          <cell r="C34">
            <v>361.19</v>
          </cell>
          <cell r="D34">
            <v>1.08E-3</v>
          </cell>
          <cell r="E34">
            <v>0.50790000000000002</v>
          </cell>
          <cell r="F34">
            <v>0.50900000000000001</v>
          </cell>
          <cell r="G34">
            <v>588.85</v>
          </cell>
          <cell r="H34">
            <v>1961.2</v>
          </cell>
          <cell r="I34">
            <v>2550</v>
          </cell>
          <cell r="J34">
            <v>589.24</v>
          </cell>
          <cell r="K34">
            <v>2144.6</v>
          </cell>
          <cell r="L34">
            <v>2733.8</v>
          </cell>
          <cell r="M34">
            <v>1.7394000000000001</v>
          </cell>
          <cell r="N34">
            <v>5.1908000000000003</v>
          </cell>
          <cell r="O34">
            <v>6.9302000000000001</v>
          </cell>
        </row>
        <row r="35">
          <cell r="B35">
            <v>145</v>
          </cell>
          <cell r="C35">
            <v>415.29</v>
          </cell>
          <cell r="D35">
            <v>1.085E-3</v>
          </cell>
          <cell r="E35">
            <v>0.44529999999999997</v>
          </cell>
          <cell r="F35">
            <v>0.44640000000000002</v>
          </cell>
          <cell r="G35">
            <v>610.29999999999995</v>
          </cell>
          <cell r="H35">
            <v>1944.5</v>
          </cell>
          <cell r="I35">
            <v>2554.8000000000002</v>
          </cell>
          <cell r="J35">
            <v>610.75</v>
          </cell>
          <cell r="K35">
            <v>2129.4</v>
          </cell>
          <cell r="L35">
            <v>2740.2</v>
          </cell>
          <cell r="M35">
            <v>1.7909999999999999</v>
          </cell>
          <cell r="N35">
            <v>5.0926</v>
          </cell>
          <cell r="O35">
            <v>6.8836000000000004</v>
          </cell>
        </row>
        <row r="36">
          <cell r="B36">
            <v>150</v>
          </cell>
          <cell r="C36">
            <v>475.72</v>
          </cell>
          <cell r="D36">
            <v>1.09E-3</v>
          </cell>
          <cell r="E36">
            <v>0.39179999999999998</v>
          </cell>
          <cell r="F36">
            <v>0.39290000000000003</v>
          </cell>
          <cell r="G36">
            <v>631.79999999999995</v>
          </cell>
          <cell r="H36">
            <v>1927.7</v>
          </cell>
          <cell r="I36">
            <v>2559.5</v>
          </cell>
          <cell r="J36">
            <v>632.32000000000005</v>
          </cell>
          <cell r="K36">
            <v>2114.1</v>
          </cell>
          <cell r="L36">
            <v>2746.4</v>
          </cell>
          <cell r="M36">
            <v>1.8421000000000001</v>
          </cell>
          <cell r="N36">
            <v>4.9960000000000004</v>
          </cell>
          <cell r="O36">
            <v>6.8380999999999998</v>
          </cell>
        </row>
        <row r="37">
          <cell r="B37">
            <v>155</v>
          </cell>
          <cell r="C37">
            <v>542.99</v>
          </cell>
          <cell r="D37">
            <v>1.096E-3</v>
          </cell>
          <cell r="E37">
            <v>0.34570000000000001</v>
          </cell>
          <cell r="F37">
            <v>0.3468</v>
          </cell>
          <cell r="G37">
            <v>653.35</v>
          </cell>
          <cell r="H37">
            <v>1910.7</v>
          </cell>
          <cell r="I37">
            <v>2564</v>
          </cell>
          <cell r="J37">
            <v>653.95000000000005</v>
          </cell>
          <cell r="K37">
            <v>2098.4</v>
          </cell>
          <cell r="L37">
            <v>2752.31</v>
          </cell>
          <cell r="M37">
            <v>1.8927</v>
          </cell>
          <cell r="N37">
            <v>4.9009999999999998</v>
          </cell>
          <cell r="O37">
            <v>6.7937000000000003</v>
          </cell>
        </row>
        <row r="38">
          <cell r="B38">
            <v>160</v>
          </cell>
          <cell r="C38">
            <v>617.66</v>
          </cell>
          <cell r="D38">
            <v>1.1019999999999999E-3</v>
          </cell>
          <cell r="E38">
            <v>0.30599999999999999</v>
          </cell>
          <cell r="F38">
            <v>0.30709999999999998</v>
          </cell>
          <cell r="G38">
            <v>674.97</v>
          </cell>
          <cell r="H38">
            <v>1893.3</v>
          </cell>
          <cell r="I38">
            <v>2568.3000000000002</v>
          </cell>
          <cell r="J38">
            <v>675.65</v>
          </cell>
          <cell r="K38">
            <v>2082.3000000000002</v>
          </cell>
          <cell r="L38">
            <v>2758</v>
          </cell>
          <cell r="M38">
            <v>1.9429000000000001</v>
          </cell>
          <cell r="N38">
            <v>4.8074000000000003</v>
          </cell>
          <cell r="O38">
            <v>6.7503000000000002</v>
          </cell>
        </row>
        <row r="39">
          <cell r="B39">
            <v>165</v>
          </cell>
          <cell r="C39">
            <v>700.29</v>
          </cell>
          <cell r="D39">
            <v>1.108E-3</v>
          </cell>
          <cell r="E39">
            <v>0.27160000000000001</v>
          </cell>
          <cell r="F39">
            <v>0.2727</v>
          </cell>
          <cell r="G39">
            <v>696.65</v>
          </cell>
          <cell r="H39">
            <v>1875.7</v>
          </cell>
          <cell r="I39">
            <v>2572.4</v>
          </cell>
          <cell r="J39">
            <v>697.43</v>
          </cell>
          <cell r="K39">
            <v>2065.9</v>
          </cell>
          <cell r="L39">
            <v>2763.3</v>
          </cell>
          <cell r="M39">
            <v>1.9926999999999999</v>
          </cell>
          <cell r="N39">
            <v>4.7150999999999996</v>
          </cell>
          <cell r="O39">
            <v>6.7077999999999998</v>
          </cell>
        </row>
        <row r="40">
          <cell r="B40">
            <v>170</v>
          </cell>
          <cell r="C40">
            <v>791.47</v>
          </cell>
          <cell r="D40">
            <v>1.114E-3</v>
          </cell>
          <cell r="E40">
            <v>0.2417</v>
          </cell>
          <cell r="F40">
            <v>0.24279999999999999</v>
          </cell>
          <cell r="G40">
            <v>718.4</v>
          </cell>
          <cell r="H40">
            <v>1857.9</v>
          </cell>
          <cell r="I40">
            <v>2576.3000000000002</v>
          </cell>
          <cell r="J40">
            <v>719.28</v>
          </cell>
          <cell r="K40">
            <v>2049.1999999999998</v>
          </cell>
          <cell r="L40">
            <v>2768.5</v>
          </cell>
          <cell r="M40">
            <v>2.0421</v>
          </cell>
          <cell r="N40">
            <v>4.6241000000000003</v>
          </cell>
          <cell r="O40">
            <v>6.6661999999999999</v>
          </cell>
        </row>
        <row r="41">
          <cell r="B41">
            <v>175</v>
          </cell>
          <cell r="C41">
            <v>891.8</v>
          </cell>
          <cell r="D41">
            <v>1.121E-3</v>
          </cell>
          <cell r="E41">
            <v>0.2157</v>
          </cell>
          <cell r="F41">
            <v>0.21679999999999999</v>
          </cell>
          <cell r="G41">
            <v>740.22</v>
          </cell>
          <cell r="H41">
            <v>1839.7</v>
          </cell>
          <cell r="I41">
            <v>2579.9</v>
          </cell>
          <cell r="J41">
            <v>741.22</v>
          </cell>
          <cell r="K41">
            <v>2032.1</v>
          </cell>
          <cell r="L41">
            <v>2773.3</v>
          </cell>
          <cell r="M41">
            <v>2.0910000000000002</v>
          </cell>
          <cell r="N41">
            <v>4.5343999999999998</v>
          </cell>
          <cell r="O41">
            <v>6.6254</v>
          </cell>
        </row>
        <row r="42">
          <cell r="B42">
            <v>180</v>
          </cell>
          <cell r="C42">
            <v>1001.9</v>
          </cell>
          <cell r="D42">
            <v>1.127E-3</v>
          </cell>
          <cell r="E42">
            <v>0.19289999999999999</v>
          </cell>
          <cell r="F42">
            <v>0.19400000000000001</v>
          </cell>
          <cell r="G42">
            <v>762.12</v>
          </cell>
          <cell r="H42">
            <v>1821.3</v>
          </cell>
          <cell r="I42">
            <v>2583.4</v>
          </cell>
          <cell r="J42">
            <v>763.25</v>
          </cell>
          <cell r="K42">
            <v>2014.6</v>
          </cell>
          <cell r="L42">
            <v>2777.8</v>
          </cell>
          <cell r="M42">
            <v>2.1396999999999999</v>
          </cell>
          <cell r="N42">
            <v>4.4455999999999998</v>
          </cell>
          <cell r="O42">
            <v>6.5853000000000002</v>
          </cell>
        </row>
        <row r="43">
          <cell r="B43">
            <v>185</v>
          </cell>
          <cell r="C43">
            <v>1122.5</v>
          </cell>
          <cell r="D43">
            <v>1.134E-3</v>
          </cell>
          <cell r="E43">
            <v>0.17299999999999999</v>
          </cell>
          <cell r="F43">
            <v>0.1741</v>
          </cell>
          <cell r="G43">
            <v>784.1</v>
          </cell>
          <cell r="H43">
            <v>1802.5</v>
          </cell>
          <cell r="I43">
            <v>2586.6</v>
          </cell>
          <cell r="J43">
            <v>785.37</v>
          </cell>
          <cell r="K43">
            <v>1996.6</v>
          </cell>
          <cell r="L43">
            <v>2782</v>
          </cell>
          <cell r="M43">
            <v>2.1879</v>
          </cell>
          <cell r="N43">
            <v>4.3579999999999997</v>
          </cell>
          <cell r="O43">
            <v>6.5458999999999996</v>
          </cell>
        </row>
        <row r="44">
          <cell r="B44">
            <v>190</v>
          </cell>
          <cell r="C44">
            <v>1254.2</v>
          </cell>
          <cell r="D44">
            <v>1.1410000000000001E-3</v>
          </cell>
          <cell r="E44">
            <v>0.15540000000000001</v>
          </cell>
          <cell r="F44">
            <v>0.1565</v>
          </cell>
          <cell r="G44">
            <v>806.17</v>
          </cell>
          <cell r="H44">
            <v>1783.4</v>
          </cell>
          <cell r="I44">
            <v>2589.6</v>
          </cell>
          <cell r="J44">
            <v>807.6</v>
          </cell>
          <cell r="K44">
            <v>1978.2</v>
          </cell>
          <cell r="L44">
            <v>2785.8</v>
          </cell>
          <cell r="M44">
            <v>2.2357999999999998</v>
          </cell>
          <cell r="N44">
            <v>4.2713000000000001</v>
          </cell>
          <cell r="O44">
            <v>6.5071000000000003</v>
          </cell>
        </row>
        <row r="45">
          <cell r="B45">
            <v>195</v>
          </cell>
          <cell r="C45">
            <v>1397.6</v>
          </cell>
          <cell r="D45">
            <v>1.1490000000000001E-3</v>
          </cell>
          <cell r="E45">
            <v>0.1399</v>
          </cell>
          <cell r="F45">
            <v>0.14099999999999999</v>
          </cell>
          <cell r="G45">
            <v>828.33</v>
          </cell>
          <cell r="H45">
            <v>1764</v>
          </cell>
          <cell r="I45">
            <v>2592.3000000000002</v>
          </cell>
          <cell r="J45">
            <v>829.93</v>
          </cell>
          <cell r="K45">
            <v>1959.5</v>
          </cell>
          <cell r="L45">
            <v>2789.4</v>
          </cell>
          <cell r="M45">
            <v>2.2833999999999999</v>
          </cell>
          <cell r="N45">
            <v>4.1855000000000002</v>
          </cell>
          <cell r="O45">
            <v>6.4688999999999997</v>
          </cell>
        </row>
        <row r="46">
          <cell r="B46">
            <v>200</v>
          </cell>
          <cell r="C46">
            <v>1553.6</v>
          </cell>
          <cell r="D46">
            <v>1.1559999999999999E-3</v>
          </cell>
          <cell r="E46">
            <v>0.12609999999999999</v>
          </cell>
          <cell r="F46">
            <v>0.1273</v>
          </cell>
          <cell r="G46">
            <v>850.58</v>
          </cell>
          <cell r="H46">
            <v>1744.1</v>
          </cell>
          <cell r="I46">
            <v>2594.6999999999998</v>
          </cell>
          <cell r="J46">
            <v>852.38</v>
          </cell>
          <cell r="K46">
            <v>1940.1</v>
          </cell>
          <cell r="L46">
            <v>2792.5</v>
          </cell>
          <cell r="M46">
            <v>2.3308</v>
          </cell>
          <cell r="N46">
            <v>4.1003999999999996</v>
          </cell>
          <cell r="O46">
            <v>6.4311999999999996</v>
          </cell>
        </row>
        <row r="47">
          <cell r="B47">
            <v>205</v>
          </cell>
          <cell r="C47">
            <v>1722.9</v>
          </cell>
          <cell r="D47">
            <v>1.1640000000000001E-3</v>
          </cell>
          <cell r="E47">
            <v>0.114</v>
          </cell>
          <cell r="F47">
            <v>0.1152</v>
          </cell>
          <cell r="G47">
            <v>872.95</v>
          </cell>
          <cell r="H47">
            <v>1723.9</v>
          </cell>
          <cell r="I47">
            <v>2596.9</v>
          </cell>
          <cell r="J47">
            <v>874.95</v>
          </cell>
          <cell r="K47">
            <v>1920.4</v>
          </cell>
          <cell r="L47">
            <v>2795.3</v>
          </cell>
          <cell r="M47">
            <v>2.3778000000000001</v>
          </cell>
          <cell r="N47">
            <v>4.0162000000000004</v>
          </cell>
          <cell r="O47">
            <v>6.3940000000000001</v>
          </cell>
        </row>
        <row r="48">
          <cell r="B48">
            <v>210</v>
          </cell>
          <cell r="C48">
            <v>1906.2</v>
          </cell>
          <cell r="D48">
            <v>1.173E-3</v>
          </cell>
          <cell r="E48">
            <v>0.1032</v>
          </cell>
          <cell r="F48">
            <v>0.10440000000000001</v>
          </cell>
          <cell r="G48">
            <v>895.43</v>
          </cell>
          <cell r="H48">
            <v>1703.3</v>
          </cell>
          <cell r="I48">
            <v>2598.6999999999998</v>
          </cell>
          <cell r="J48">
            <v>897.66</v>
          </cell>
          <cell r="K48">
            <v>1900</v>
          </cell>
          <cell r="L48">
            <v>2797.7</v>
          </cell>
          <cell r="M48">
            <v>2.4245999999999999</v>
          </cell>
          <cell r="N48">
            <v>3.9325999999999999</v>
          </cell>
          <cell r="O48">
            <v>6.3571999999999997</v>
          </cell>
        </row>
        <row r="49">
          <cell r="B49">
            <v>215</v>
          </cell>
          <cell r="C49">
            <v>2104.1999999999998</v>
          </cell>
          <cell r="D49">
            <v>1.181E-3</v>
          </cell>
          <cell r="E49">
            <v>9.357E-2</v>
          </cell>
          <cell r="F49">
            <v>9.4750000000000001E-2</v>
          </cell>
          <cell r="G49">
            <v>918.02</v>
          </cell>
          <cell r="H49">
            <v>1682.3</v>
          </cell>
          <cell r="I49">
            <v>2600.3000000000002</v>
          </cell>
          <cell r="J49">
            <v>920.51</v>
          </cell>
          <cell r="K49">
            <v>1879.2</v>
          </cell>
          <cell r="L49">
            <v>2799.7</v>
          </cell>
          <cell r="M49">
            <v>2.4712000000000001</v>
          </cell>
          <cell r="N49">
            <v>3.8496000000000001</v>
          </cell>
          <cell r="O49">
            <v>6.3208000000000002</v>
          </cell>
        </row>
        <row r="50">
          <cell r="B50">
            <v>220</v>
          </cell>
          <cell r="C50">
            <v>2317.8000000000002</v>
          </cell>
          <cell r="D50">
            <v>1.1900000000000001E-3</v>
          </cell>
          <cell r="E50">
            <v>8.4970000000000004E-2</v>
          </cell>
          <cell r="F50">
            <v>8.616E-2</v>
          </cell>
          <cell r="G50">
            <v>940.75</v>
          </cell>
          <cell r="H50">
            <v>1660.9</v>
          </cell>
          <cell r="I50">
            <v>2601.6</v>
          </cell>
          <cell r="J50">
            <v>943.51</v>
          </cell>
          <cell r="K50">
            <v>1857.8</v>
          </cell>
          <cell r="L50">
            <v>2801.3</v>
          </cell>
          <cell r="M50">
            <v>2.5175000000000001</v>
          </cell>
          <cell r="N50">
            <v>3.7671999999999999</v>
          </cell>
          <cell r="O50">
            <v>6.2847</v>
          </cell>
        </row>
        <row r="51">
          <cell r="B51">
            <v>225</v>
          </cell>
          <cell r="C51">
            <v>2547.9</v>
          </cell>
          <cell r="D51">
            <v>1.199E-3</v>
          </cell>
          <cell r="E51">
            <v>7.7259999999999995E-2</v>
          </cell>
          <cell r="F51">
            <v>7.8460000000000002E-2</v>
          </cell>
          <cell r="G51">
            <v>963.61</v>
          </cell>
          <cell r="H51">
            <v>1638.9</v>
          </cell>
          <cell r="I51">
            <v>2602.5</v>
          </cell>
          <cell r="J51">
            <v>966.67</v>
          </cell>
          <cell r="K51">
            <v>1835.7</v>
          </cell>
          <cell r="L51">
            <v>2802.4</v>
          </cell>
          <cell r="M51">
            <v>2.5636999999999999</v>
          </cell>
          <cell r="N51">
            <v>3.6850999999999998</v>
          </cell>
          <cell r="O51">
            <v>6.2488000000000001</v>
          </cell>
        </row>
        <row r="52">
          <cell r="B52">
            <v>230</v>
          </cell>
          <cell r="C52">
            <v>2795.1</v>
          </cell>
          <cell r="D52">
            <v>1.209E-3</v>
          </cell>
          <cell r="E52">
            <v>7.034E-2</v>
          </cell>
          <cell r="F52">
            <v>7.1550000000000002E-2</v>
          </cell>
          <cell r="G52">
            <v>986.62</v>
          </cell>
          <cell r="H52">
            <v>1616.5</v>
          </cell>
          <cell r="I52">
            <v>2603.1</v>
          </cell>
          <cell r="J52">
            <v>990</v>
          </cell>
          <cell r="K52">
            <v>1813.1</v>
          </cell>
          <cell r="L52">
            <v>2803.1</v>
          </cell>
          <cell r="M52">
            <v>2.6097000000000001</v>
          </cell>
          <cell r="N52">
            <v>3.6034000000000002</v>
          </cell>
          <cell r="O52">
            <v>6.2130999999999998</v>
          </cell>
        </row>
        <row r="53">
          <cell r="B53">
            <v>235</v>
          </cell>
          <cell r="C53">
            <v>3060.4</v>
          </cell>
          <cell r="D53">
            <v>1.219E-3</v>
          </cell>
          <cell r="E53">
            <v>6.4119999999999996E-2</v>
          </cell>
          <cell r="F53">
            <v>6.5339999999999995E-2</v>
          </cell>
          <cell r="G53">
            <v>1009.8</v>
          </cell>
          <cell r="H53">
            <v>1593.5</v>
          </cell>
          <cell r="I53">
            <v>2603.3000000000002</v>
          </cell>
          <cell r="J53">
            <v>1013.5</v>
          </cell>
          <cell r="K53">
            <v>1789.8</v>
          </cell>
          <cell r="L53">
            <v>2803.3</v>
          </cell>
          <cell r="M53">
            <v>2.6556000000000002</v>
          </cell>
          <cell r="N53">
            <v>3.5221</v>
          </cell>
          <cell r="O53">
            <v>6.1776999999999997</v>
          </cell>
        </row>
        <row r="54">
          <cell r="B54">
            <v>240</v>
          </cell>
          <cell r="C54">
            <v>3344.7</v>
          </cell>
          <cell r="D54">
            <v>1.2290000000000001E-3</v>
          </cell>
          <cell r="E54">
            <v>5.851E-2</v>
          </cell>
          <cell r="F54">
            <v>5.9740000000000001E-2</v>
          </cell>
          <cell r="G54">
            <v>1033.0999999999999</v>
          </cell>
          <cell r="H54">
            <v>1570</v>
          </cell>
          <cell r="I54">
            <v>2603.1</v>
          </cell>
          <cell r="J54">
            <v>1037.2</v>
          </cell>
          <cell r="K54">
            <v>1765.8</v>
          </cell>
          <cell r="L54">
            <v>2803</v>
          </cell>
          <cell r="M54">
            <v>2.7012999999999998</v>
          </cell>
          <cell r="N54">
            <v>3.4409999999999998</v>
          </cell>
          <cell r="O54">
            <v>6.1422999999999996</v>
          </cell>
        </row>
        <row r="55">
          <cell r="B55">
            <v>245</v>
          </cell>
          <cell r="C55">
            <v>3648.8</v>
          </cell>
          <cell r="D55">
            <v>1.24E-3</v>
          </cell>
          <cell r="E55">
            <v>5.3449999999999998E-2</v>
          </cell>
          <cell r="F55">
            <v>5.4690000000000003E-2</v>
          </cell>
          <cell r="G55">
            <v>1056.5999999999999</v>
          </cell>
          <cell r="H55">
            <v>1546</v>
          </cell>
          <cell r="I55">
            <v>2602.6</v>
          </cell>
          <cell r="J55">
            <v>1061.2</v>
          </cell>
          <cell r="K55">
            <v>1740.9</v>
          </cell>
          <cell r="L55">
            <v>2802.1</v>
          </cell>
          <cell r="M55">
            <v>2.7469999999999999</v>
          </cell>
          <cell r="N55">
            <v>3.36</v>
          </cell>
          <cell r="O55">
            <v>6.1070000000000002</v>
          </cell>
        </row>
        <row r="56">
          <cell r="B56">
            <v>250</v>
          </cell>
          <cell r="C56">
            <v>3973.6</v>
          </cell>
          <cell r="D56">
            <v>1.2509999999999999E-3</v>
          </cell>
          <cell r="E56">
            <v>4.8860000000000001E-2</v>
          </cell>
          <cell r="F56">
            <v>5.0110000000000002E-2</v>
          </cell>
          <cell r="G56">
            <v>1080.3</v>
          </cell>
          <cell r="H56">
            <v>1521.3</v>
          </cell>
          <cell r="I56">
            <v>2601.6</v>
          </cell>
          <cell r="J56">
            <v>1085.3</v>
          </cell>
          <cell r="K56">
            <v>1715.4</v>
          </cell>
          <cell r="L56">
            <v>2800.7</v>
          </cell>
          <cell r="M56">
            <v>2.7926000000000002</v>
          </cell>
          <cell r="N56">
            <v>3.2791000000000001</v>
          </cell>
          <cell r="O56">
            <v>6.0716999999999999</v>
          </cell>
        </row>
        <row r="57">
          <cell r="B57">
            <v>255</v>
          </cell>
          <cell r="C57">
            <v>4320.2</v>
          </cell>
          <cell r="D57">
            <v>1.263E-3</v>
          </cell>
          <cell r="E57">
            <v>4.4699999999999997E-2</v>
          </cell>
          <cell r="F57">
            <v>4.5960000000000001E-2</v>
          </cell>
          <cell r="G57">
            <v>1104.3</v>
          </cell>
          <cell r="H57">
            <v>1495.9</v>
          </cell>
          <cell r="I57">
            <v>2600.1999999999998</v>
          </cell>
          <cell r="J57">
            <v>1109.7</v>
          </cell>
          <cell r="K57">
            <v>1689.1</v>
          </cell>
          <cell r="L57">
            <v>2798.8</v>
          </cell>
          <cell r="M57">
            <v>2.8382000000000001</v>
          </cell>
          <cell r="N57">
            <v>3.1981000000000002</v>
          </cell>
          <cell r="O57">
            <v>6.0362999999999998</v>
          </cell>
        </row>
        <row r="58">
          <cell r="B58">
            <v>260</v>
          </cell>
          <cell r="C58">
            <v>4689.3999999999996</v>
          </cell>
          <cell r="D58">
            <v>1.276E-3</v>
          </cell>
          <cell r="E58">
            <v>4.0910000000000002E-2</v>
          </cell>
          <cell r="F58">
            <v>4.2189999999999998E-2</v>
          </cell>
          <cell r="G58">
            <v>1128.4000000000001</v>
          </cell>
          <cell r="H58">
            <v>1470</v>
          </cell>
          <cell r="I58">
            <v>2598.4</v>
          </cell>
          <cell r="J58">
            <v>1134.4000000000001</v>
          </cell>
          <cell r="K58">
            <v>1661.8</v>
          </cell>
          <cell r="L58">
            <v>2796.2</v>
          </cell>
          <cell r="M58">
            <v>2.8837999999999999</v>
          </cell>
          <cell r="N58">
            <v>3.1171000000000002</v>
          </cell>
          <cell r="O58">
            <v>6.0008999999999997</v>
          </cell>
        </row>
        <row r="59">
          <cell r="B59">
            <v>265</v>
          </cell>
          <cell r="C59">
            <v>5082.3</v>
          </cell>
          <cell r="D59">
            <v>1.289E-3</v>
          </cell>
          <cell r="E59">
            <v>3.7470000000000003E-2</v>
          </cell>
          <cell r="F59">
            <v>3.8760000000000003E-2</v>
          </cell>
          <cell r="G59">
            <v>1152.8</v>
          </cell>
          <cell r="H59">
            <v>1443.2</v>
          </cell>
          <cell r="I59">
            <v>2596</v>
          </cell>
          <cell r="J59">
            <v>1159.3</v>
          </cell>
          <cell r="K59">
            <v>1633.7</v>
          </cell>
          <cell r="L59">
            <v>2793</v>
          </cell>
          <cell r="M59">
            <v>2.9293999999999998</v>
          </cell>
          <cell r="N59">
            <v>3.0358000000000001</v>
          </cell>
          <cell r="O59">
            <v>5.9652000000000003</v>
          </cell>
        </row>
        <row r="60">
          <cell r="B60">
            <v>270</v>
          </cell>
          <cell r="C60">
            <v>5499.9</v>
          </cell>
          <cell r="D60">
            <v>1.3029999999999999E-3</v>
          </cell>
          <cell r="E60">
            <v>3.4340000000000002E-2</v>
          </cell>
          <cell r="F60">
            <v>3.5639999999999998E-2</v>
          </cell>
          <cell r="G60">
            <v>1177.4000000000001</v>
          </cell>
          <cell r="H60">
            <v>1415.8</v>
          </cell>
          <cell r="I60">
            <v>2593.1999999999998</v>
          </cell>
          <cell r="J60">
            <v>1184.5999999999999</v>
          </cell>
          <cell r="K60">
            <v>1604.5</v>
          </cell>
          <cell r="L60">
            <v>2789.1</v>
          </cell>
          <cell r="M60">
            <v>2.9750999999999999</v>
          </cell>
          <cell r="N60">
            <v>2.9542000000000002</v>
          </cell>
          <cell r="O60">
            <v>5.9292999999999996</v>
          </cell>
        </row>
        <row r="61">
          <cell r="B61">
            <v>275</v>
          </cell>
          <cell r="C61">
            <v>5943.1</v>
          </cell>
          <cell r="D61">
            <v>1.317E-3</v>
          </cell>
          <cell r="E61">
            <v>3.1460000000000002E-2</v>
          </cell>
          <cell r="F61">
            <v>3.2779999999999997E-2</v>
          </cell>
          <cell r="G61">
            <v>1202.3</v>
          </cell>
          <cell r="H61">
            <v>1387.4</v>
          </cell>
          <cell r="I61">
            <v>2589.6999999999998</v>
          </cell>
          <cell r="J61">
            <v>1210.0999999999999</v>
          </cell>
          <cell r="K61">
            <v>1574.4</v>
          </cell>
          <cell r="L61">
            <v>2784.5</v>
          </cell>
          <cell r="M61">
            <v>3.0209000000000001</v>
          </cell>
          <cell r="N61">
            <v>2.8721999999999999</v>
          </cell>
          <cell r="O61">
            <v>5.8930999999999996</v>
          </cell>
        </row>
        <row r="62">
          <cell r="B62">
            <v>280</v>
          </cell>
          <cell r="C62">
            <v>6413.2</v>
          </cell>
          <cell r="D62">
            <v>1.3320000000000001E-3</v>
          </cell>
          <cell r="E62">
            <v>2.8830000000000001E-2</v>
          </cell>
          <cell r="F62">
            <v>3.0159999999999999E-2</v>
          </cell>
          <cell r="G62">
            <v>1227.5</v>
          </cell>
          <cell r="H62">
            <v>1358.2</v>
          </cell>
          <cell r="I62">
            <v>2585.6999999999998</v>
          </cell>
          <cell r="J62">
            <v>1236.0999999999999</v>
          </cell>
          <cell r="K62">
            <v>1543.1</v>
          </cell>
          <cell r="L62">
            <v>2779.2</v>
          </cell>
          <cell r="M62">
            <v>3.0669</v>
          </cell>
          <cell r="N62">
            <v>2.7896000000000001</v>
          </cell>
          <cell r="O62">
            <v>5.8564999999999996</v>
          </cell>
        </row>
        <row r="63">
          <cell r="B63">
            <v>285</v>
          </cell>
          <cell r="C63">
            <v>6911.1</v>
          </cell>
          <cell r="D63">
            <v>1.3489999999999999E-3</v>
          </cell>
          <cell r="E63">
            <v>2.6419999999999999E-2</v>
          </cell>
          <cell r="F63">
            <v>2.777E-2</v>
          </cell>
          <cell r="G63">
            <v>1253.0999999999999</v>
          </cell>
          <cell r="H63">
            <v>1328</v>
          </cell>
          <cell r="I63">
            <v>2581.1</v>
          </cell>
          <cell r="J63">
            <v>1262.4000000000001</v>
          </cell>
          <cell r="K63">
            <v>1510.6</v>
          </cell>
          <cell r="L63">
            <v>2773</v>
          </cell>
          <cell r="M63">
            <v>3.1131000000000002</v>
          </cell>
          <cell r="N63">
            <v>2.7063999999999999</v>
          </cell>
          <cell r="O63">
            <v>5.8194999999999997</v>
          </cell>
        </row>
        <row r="64">
          <cell r="B64">
            <v>290</v>
          </cell>
          <cell r="C64">
            <v>7438</v>
          </cell>
          <cell r="D64">
            <v>1.366E-3</v>
          </cell>
          <cell r="E64">
            <v>2.419E-2</v>
          </cell>
          <cell r="F64">
            <v>2.5559999999999999E-2</v>
          </cell>
          <cell r="G64">
            <v>1279</v>
          </cell>
          <cell r="H64">
            <v>1296.7</v>
          </cell>
          <cell r="I64">
            <v>2575.6999999999998</v>
          </cell>
          <cell r="J64">
            <v>1289.0999999999999</v>
          </cell>
          <cell r="K64">
            <v>1476.8</v>
          </cell>
          <cell r="L64">
            <v>2765.9</v>
          </cell>
          <cell r="M64">
            <v>3.1595</v>
          </cell>
          <cell r="N64">
            <v>2.6223000000000001</v>
          </cell>
          <cell r="O64">
            <v>5.7817999999999996</v>
          </cell>
        </row>
        <row r="65">
          <cell r="B65">
            <v>295</v>
          </cell>
          <cell r="C65">
            <v>7995.2</v>
          </cell>
          <cell r="D65">
            <v>1.384E-3</v>
          </cell>
          <cell r="E65">
            <v>2.2159999999999999E-2</v>
          </cell>
          <cell r="F65">
            <v>2.3539999999999998E-2</v>
          </cell>
          <cell r="G65">
            <v>1305.3</v>
          </cell>
          <cell r="H65">
            <v>1264.4000000000001</v>
          </cell>
          <cell r="I65">
            <v>2569.6999999999998</v>
          </cell>
          <cell r="J65">
            <v>1316.3</v>
          </cell>
          <cell r="K65">
            <v>1441.5</v>
          </cell>
          <cell r="L65">
            <v>2757.8</v>
          </cell>
          <cell r="M65">
            <v>3.2061999999999999</v>
          </cell>
          <cell r="N65">
            <v>2.5371999999999999</v>
          </cell>
          <cell r="O65">
            <v>5.7454000000000001</v>
          </cell>
        </row>
        <row r="66">
          <cell r="B66">
            <v>300</v>
          </cell>
          <cell r="C66">
            <v>8583.7999999999993</v>
          </cell>
          <cell r="D66">
            <v>1.4040000000000001E-3</v>
          </cell>
          <cell r="E66">
            <v>2.027E-2</v>
          </cell>
          <cell r="F66">
            <v>2.1669999999999998E-2</v>
          </cell>
          <cell r="G66">
            <v>1332</v>
          </cell>
          <cell r="H66">
            <v>1230.8</v>
          </cell>
          <cell r="I66">
            <v>2562.8000000000002</v>
          </cell>
          <cell r="J66">
            <v>1344.1</v>
          </cell>
          <cell r="K66">
            <v>1404.6</v>
          </cell>
          <cell r="L66">
            <v>2748.7</v>
          </cell>
          <cell r="M66">
            <v>3.2534000000000001</v>
          </cell>
          <cell r="N66">
            <v>2.4569000000000001</v>
          </cell>
          <cell r="O66">
            <v>5.7042000000000002</v>
          </cell>
        </row>
        <row r="67">
          <cell r="B67">
            <v>305</v>
          </cell>
          <cell r="C67">
            <v>9205.1</v>
          </cell>
          <cell r="D67">
            <v>1.4250000000000001E-3</v>
          </cell>
          <cell r="E67">
            <v>1.8519999999999998E-2</v>
          </cell>
          <cell r="F67">
            <v>1.9939999999999999E-2</v>
          </cell>
          <cell r="G67">
            <v>1359.2</v>
          </cell>
          <cell r="H67">
            <v>1195.8</v>
          </cell>
          <cell r="I67">
            <v>2555</v>
          </cell>
          <cell r="J67">
            <v>1372.3</v>
          </cell>
          <cell r="K67">
            <v>1366.2</v>
          </cell>
          <cell r="L67">
            <v>2738.5</v>
          </cell>
          <cell r="M67">
            <v>3.3010000000000002</v>
          </cell>
          <cell r="N67">
            <v>2.363</v>
          </cell>
          <cell r="O67">
            <v>5.6639999999999997</v>
          </cell>
        </row>
        <row r="68">
          <cell r="B68">
            <v>310</v>
          </cell>
          <cell r="C68">
            <v>9860.5</v>
          </cell>
          <cell r="D68">
            <v>1.4469999999999999E-3</v>
          </cell>
          <cell r="E68">
            <v>1.6889999999999999E-2</v>
          </cell>
          <cell r="F68">
            <v>1.8339999999999999E-2</v>
          </cell>
          <cell r="G68">
            <v>1387</v>
          </cell>
          <cell r="H68">
            <v>1159.2</v>
          </cell>
          <cell r="I68">
            <v>2546.1999999999998</v>
          </cell>
          <cell r="J68">
            <v>1401.2</v>
          </cell>
          <cell r="K68">
            <v>1325.8</v>
          </cell>
          <cell r="L68">
            <v>2727</v>
          </cell>
          <cell r="M68">
            <v>3.3491</v>
          </cell>
          <cell r="N68">
            <v>2.2734999999999999</v>
          </cell>
          <cell r="O68">
            <v>5.6226000000000003</v>
          </cell>
        </row>
        <row r="69">
          <cell r="B69">
            <v>315</v>
          </cell>
          <cell r="C69">
            <v>10550</v>
          </cell>
          <cell r="D69">
            <v>1.472E-3</v>
          </cell>
          <cell r="E69">
            <v>1.5389999999999999E-2</v>
          </cell>
          <cell r="F69">
            <v>1.686E-2</v>
          </cell>
          <cell r="G69">
            <v>1415.3</v>
          </cell>
          <cell r="H69">
            <v>1121</v>
          </cell>
          <cell r="I69">
            <v>2536.3000000000002</v>
          </cell>
          <cell r="J69">
            <v>1430.8</v>
          </cell>
          <cell r="K69">
            <v>1283.4000000000001</v>
          </cell>
          <cell r="L69">
            <v>2714.2</v>
          </cell>
          <cell r="M69">
            <v>3.3978999999999999</v>
          </cell>
          <cell r="N69">
            <v>2.1819999999999999</v>
          </cell>
          <cell r="O69">
            <v>5.5799000000000003</v>
          </cell>
        </row>
        <row r="70">
          <cell r="B70">
            <v>320</v>
          </cell>
          <cell r="C70">
            <v>11280</v>
          </cell>
          <cell r="D70">
            <v>1.498E-3</v>
          </cell>
          <cell r="E70">
            <v>1.3979999999999999E-2</v>
          </cell>
          <cell r="F70">
            <v>1.5480000000000001E-2</v>
          </cell>
          <cell r="G70">
            <v>1444.4</v>
          </cell>
          <cell r="H70">
            <v>1080.8</v>
          </cell>
          <cell r="I70">
            <v>2525.1999999999998</v>
          </cell>
          <cell r="J70">
            <v>1461.3</v>
          </cell>
          <cell r="K70">
            <v>1238.4000000000001</v>
          </cell>
          <cell r="L70">
            <v>2699.7</v>
          </cell>
          <cell r="M70">
            <v>3.4476</v>
          </cell>
          <cell r="N70">
            <v>2.0880000000000001</v>
          </cell>
          <cell r="O70">
            <v>5.5355999999999996</v>
          </cell>
        </row>
        <row r="71">
          <cell r="B71">
            <v>325</v>
          </cell>
          <cell r="C71">
            <v>12050</v>
          </cell>
          <cell r="D71">
            <v>1.5280000000000001E-3</v>
          </cell>
          <cell r="E71">
            <v>1.2659999999999999E-2</v>
          </cell>
          <cell r="F71">
            <v>1.4189999999999999E-2</v>
          </cell>
          <cell r="G71">
            <v>1474.2</v>
          </cell>
          <cell r="H71">
            <v>1038.4000000000001</v>
          </cell>
          <cell r="I71">
            <v>2512.6</v>
          </cell>
          <cell r="J71">
            <v>1492.6</v>
          </cell>
          <cell r="K71">
            <v>1190.9000000000001</v>
          </cell>
          <cell r="L71">
            <v>2683.5</v>
          </cell>
          <cell r="M71">
            <v>3.4983</v>
          </cell>
          <cell r="N71">
            <v>1.9910000000000001</v>
          </cell>
          <cell r="O71">
            <v>5.4893000000000001</v>
          </cell>
        </row>
        <row r="72">
          <cell r="B72">
            <v>330</v>
          </cell>
          <cell r="C72">
            <v>12850</v>
          </cell>
          <cell r="D72">
            <v>1.56E-3</v>
          </cell>
          <cell r="E72">
            <v>1.142E-2</v>
          </cell>
          <cell r="F72">
            <v>1.298E-2</v>
          </cell>
          <cell r="G72">
            <v>1504.9</v>
          </cell>
          <cell r="H72">
            <v>993.5</v>
          </cell>
          <cell r="I72">
            <v>2498.4</v>
          </cell>
          <cell r="J72">
            <v>1525</v>
          </cell>
          <cell r="K72">
            <v>1140.3</v>
          </cell>
          <cell r="L72">
            <v>2665.3</v>
          </cell>
          <cell r="M72">
            <v>3.5501</v>
          </cell>
          <cell r="N72">
            <v>1.8906000000000001</v>
          </cell>
          <cell r="O72">
            <v>5.4406999999999996</v>
          </cell>
        </row>
        <row r="73">
          <cell r="B73">
            <v>335</v>
          </cell>
          <cell r="C73">
            <v>13700</v>
          </cell>
          <cell r="D73">
            <v>1.596E-3</v>
          </cell>
          <cell r="E73">
            <v>1.025E-2</v>
          </cell>
          <cell r="F73">
            <v>1.1849999999999999E-2</v>
          </cell>
          <cell r="G73">
            <v>1536.8</v>
          </cell>
          <cell r="H73">
            <v>945.5</v>
          </cell>
          <cell r="I73">
            <v>2482.3000000000002</v>
          </cell>
          <cell r="J73">
            <v>1558.6</v>
          </cell>
          <cell r="K73">
            <v>1086.0999999999999</v>
          </cell>
          <cell r="L73">
            <v>2644.7</v>
          </cell>
          <cell r="M73">
            <v>3.6034999999999999</v>
          </cell>
          <cell r="N73">
            <v>1.7854000000000001</v>
          </cell>
          <cell r="O73">
            <v>5.3894000000000002</v>
          </cell>
        </row>
        <row r="74">
          <cell r="B74">
            <v>340</v>
          </cell>
          <cell r="C74">
            <v>14590</v>
          </cell>
          <cell r="D74">
            <v>1.637E-3</v>
          </cell>
          <cell r="E74">
            <v>9.1529999999999997E-3</v>
          </cell>
          <cell r="F74">
            <v>1.0789999999999999E-2</v>
          </cell>
          <cell r="G74">
            <v>1569.9</v>
          </cell>
          <cell r="H74">
            <v>894</v>
          </cell>
          <cell r="I74">
            <v>2463.9</v>
          </cell>
          <cell r="J74">
            <v>1593.8</v>
          </cell>
          <cell r="K74">
            <v>1027.5</v>
          </cell>
          <cell r="L74">
            <v>2621.3000000000002</v>
          </cell>
          <cell r="M74">
            <v>3.6587000000000001</v>
          </cell>
          <cell r="N74">
            <v>1.6758</v>
          </cell>
          <cell r="O74">
            <v>5.3345000000000002</v>
          </cell>
        </row>
        <row r="75">
          <cell r="B75">
            <v>345</v>
          </cell>
          <cell r="C75">
            <v>15530</v>
          </cell>
          <cell r="D75">
            <v>1.684E-3</v>
          </cell>
          <cell r="E75">
            <v>8.0940000000000005E-3</v>
          </cell>
          <cell r="F75">
            <v>9.7780000000000002E-3</v>
          </cell>
          <cell r="G75">
            <v>1604.7</v>
          </cell>
          <cell r="H75">
            <v>838</v>
          </cell>
          <cell r="I75">
            <v>2442.6999999999998</v>
          </cell>
          <cell r="J75">
            <v>1630.9</v>
          </cell>
          <cell r="K75">
            <v>963.6</v>
          </cell>
          <cell r="L75">
            <v>2594.5</v>
          </cell>
          <cell r="M75">
            <v>3.7164000000000001</v>
          </cell>
          <cell r="N75">
            <v>1.5589</v>
          </cell>
          <cell r="O75">
            <v>5.2752999999999997</v>
          </cell>
        </row>
        <row r="76">
          <cell r="B76">
            <v>350</v>
          </cell>
          <cell r="C76">
            <v>16520</v>
          </cell>
          <cell r="D76">
            <v>1.74E-3</v>
          </cell>
          <cell r="E76">
            <v>7.0720000000000002E-3</v>
          </cell>
          <cell r="F76">
            <v>8.8120000000000004E-3</v>
          </cell>
          <cell r="G76">
            <v>1641.7</v>
          </cell>
          <cell r="H76">
            <v>776.2</v>
          </cell>
          <cell r="I76">
            <v>2417.9</v>
          </cell>
          <cell r="J76">
            <v>1670.4</v>
          </cell>
          <cell r="K76">
            <v>893.1</v>
          </cell>
          <cell r="L76">
            <v>2563.5</v>
          </cell>
          <cell r="M76">
            <v>3.7774000000000001</v>
          </cell>
          <cell r="N76">
            <v>1.4331</v>
          </cell>
          <cell r="O76">
            <v>5.2104999999999997</v>
          </cell>
        </row>
        <row r="77">
          <cell r="B77">
            <v>355</v>
          </cell>
          <cell r="C77">
            <v>17560</v>
          </cell>
          <cell r="D77">
            <v>1.8079999999999999E-3</v>
          </cell>
          <cell r="E77">
            <v>6.071E-3</v>
          </cell>
          <cell r="F77">
            <v>7.8790000000000006E-3</v>
          </cell>
          <cell r="G77">
            <v>1681.5</v>
          </cell>
          <cell r="H77">
            <v>706.9</v>
          </cell>
          <cell r="I77">
            <v>2388.4</v>
          </cell>
          <cell r="J77">
            <v>1713.3</v>
          </cell>
          <cell r="K77">
            <v>813.4</v>
          </cell>
          <cell r="L77">
            <v>2526.6999999999998</v>
          </cell>
          <cell r="M77">
            <v>3.8429000000000002</v>
          </cell>
          <cell r="N77">
            <v>1.2949999999999999</v>
          </cell>
          <cell r="O77">
            <v>5.1379000000000001</v>
          </cell>
        </row>
        <row r="78">
          <cell r="B78">
            <v>360</v>
          </cell>
          <cell r="C78">
            <v>18660</v>
          </cell>
          <cell r="D78">
            <v>1.8940000000000001E-3</v>
          </cell>
          <cell r="E78">
            <v>5.0679999999999996E-3</v>
          </cell>
          <cell r="F78">
            <v>6.9620000000000003E-3</v>
          </cell>
          <cell r="G78">
            <v>1725.6</v>
          </cell>
          <cell r="H78">
            <v>626.6</v>
          </cell>
          <cell r="I78">
            <v>2352.1999999999998</v>
          </cell>
          <cell r="J78">
            <v>1761</v>
          </cell>
          <cell r="K78">
            <v>721</v>
          </cell>
          <cell r="L78">
            <v>2482</v>
          </cell>
          <cell r="M78">
            <v>3.9152999999999998</v>
          </cell>
          <cell r="N78">
            <v>1.1389</v>
          </cell>
          <cell r="O78">
            <v>5.0541999999999998</v>
          </cell>
        </row>
        <row r="79">
          <cell r="B79">
            <v>365</v>
          </cell>
          <cell r="C79">
            <v>19810</v>
          </cell>
          <cell r="D79">
            <v>2.0119999999999999E-3</v>
          </cell>
          <cell r="E79">
            <v>4.0169999999999997E-3</v>
          </cell>
          <cell r="F79">
            <v>6.0289999999999996E-3</v>
          </cell>
          <cell r="G79">
            <v>1776.8</v>
          </cell>
          <cell r="H79">
            <v>528.4</v>
          </cell>
          <cell r="I79">
            <v>2305.1999999999998</v>
          </cell>
          <cell r="J79">
            <v>1816.7</v>
          </cell>
          <cell r="K79">
            <v>607.9</v>
          </cell>
          <cell r="L79">
            <v>2424.6</v>
          </cell>
          <cell r="M79">
            <v>3.9994000000000001</v>
          </cell>
          <cell r="N79">
            <v>0.9526</v>
          </cell>
          <cell r="O79">
            <v>4.952</v>
          </cell>
        </row>
        <row r="80">
          <cell r="B80">
            <v>370</v>
          </cell>
          <cell r="C80">
            <v>21030</v>
          </cell>
          <cell r="D80">
            <v>2.2070000000000002E-3</v>
          </cell>
          <cell r="E80">
            <v>2.7859999999999998E-3</v>
          </cell>
          <cell r="F80">
            <v>4.993E-3</v>
          </cell>
          <cell r="G80">
            <v>1843.3</v>
          </cell>
          <cell r="H80">
            <v>391.9</v>
          </cell>
          <cell r="I80">
            <v>2235.1999999999998</v>
          </cell>
          <cell r="J80">
            <v>1889.7</v>
          </cell>
          <cell r="K80">
            <v>450.5</v>
          </cell>
          <cell r="L80">
            <v>2340.1999999999998</v>
          </cell>
          <cell r="M80">
            <v>4.1093999999999999</v>
          </cell>
          <cell r="N80">
            <v>0.70040000000000002</v>
          </cell>
          <cell r="O80">
            <v>4.8098000000000001</v>
          </cell>
        </row>
        <row r="81">
          <cell r="B81">
            <v>373</v>
          </cell>
          <cell r="C81">
            <v>22055</v>
          </cell>
          <cell r="D81">
            <v>3.1099999999999999E-3</v>
          </cell>
          <cell r="E81" t="str">
            <v>-</v>
          </cell>
          <cell r="F81">
            <v>3.1099999999999999E-3</v>
          </cell>
          <cell r="G81">
            <v>2017</v>
          </cell>
          <cell r="H81" t="str">
            <v>-</v>
          </cell>
          <cell r="I81">
            <v>2017</v>
          </cell>
          <cell r="J81">
            <v>2086</v>
          </cell>
          <cell r="K81" t="str">
            <v>-</v>
          </cell>
          <cell r="L81">
            <v>2086</v>
          </cell>
          <cell r="M81">
            <v>4.4089999999999998</v>
          </cell>
          <cell r="N81" t="str">
            <v>-</v>
          </cell>
          <cell r="O81">
            <v>4.4089999999999998</v>
          </cell>
        </row>
        <row r="85">
          <cell r="B85">
            <v>1</v>
          </cell>
          <cell r="C85">
            <v>6.9695999999999998</v>
          </cell>
          <cell r="D85">
            <v>1E-3</v>
          </cell>
          <cell r="E85">
            <v>129.19</v>
          </cell>
          <cell r="F85">
            <v>129.19</v>
          </cell>
          <cell r="G85">
            <v>29.286999999999999</v>
          </cell>
          <cell r="H85">
            <v>2354.8000000000002</v>
          </cell>
          <cell r="I85">
            <v>2384.1</v>
          </cell>
          <cell r="J85">
            <v>29.288</v>
          </cell>
          <cell r="K85">
            <v>2484</v>
          </cell>
          <cell r="L85">
            <v>2513.3000000000002</v>
          </cell>
          <cell r="M85">
            <v>0.10589999999999999</v>
          </cell>
          <cell r="N85">
            <v>8.8678000000000008</v>
          </cell>
          <cell r="O85">
            <v>8.9736999999999991</v>
          </cell>
        </row>
        <row r="86">
          <cell r="B86">
            <v>1.5</v>
          </cell>
          <cell r="C86">
            <v>13.021000000000001</v>
          </cell>
          <cell r="D86">
            <v>1.0009999999999999E-3</v>
          </cell>
          <cell r="E86">
            <v>87.97</v>
          </cell>
          <cell r="F86">
            <v>87.971000000000004</v>
          </cell>
          <cell r="G86">
            <v>54.634</v>
          </cell>
          <cell r="H86">
            <v>2337.9</v>
          </cell>
          <cell r="I86">
            <v>2392.5</v>
          </cell>
          <cell r="J86">
            <v>54.634999999999998</v>
          </cell>
          <cell r="K86">
            <v>2469.8000000000002</v>
          </cell>
          <cell r="L86">
            <v>2524.4</v>
          </cell>
          <cell r="M86">
            <v>0.19539999999999999</v>
          </cell>
          <cell r="N86">
            <v>8.6303999999999998</v>
          </cell>
          <cell r="O86">
            <v>8.8257999999999992</v>
          </cell>
        </row>
        <row r="87">
          <cell r="B87">
            <v>2</v>
          </cell>
          <cell r="C87">
            <v>17.497</v>
          </cell>
          <cell r="D87">
            <v>1.0009999999999999E-3</v>
          </cell>
          <cell r="E87">
            <v>66.997</v>
          </cell>
          <cell r="F87">
            <v>66.998000000000005</v>
          </cell>
          <cell r="G87">
            <v>73.364000000000004</v>
          </cell>
          <cell r="H87">
            <v>2325.1999999999998</v>
          </cell>
          <cell r="I87">
            <v>2398.6</v>
          </cell>
          <cell r="J87">
            <v>73.366</v>
          </cell>
          <cell r="K87">
            <v>2459.1999999999998</v>
          </cell>
          <cell r="L87">
            <v>2532.6</v>
          </cell>
          <cell r="M87">
            <v>0.26029999999999998</v>
          </cell>
          <cell r="N87">
            <v>8.4612999999999996</v>
          </cell>
          <cell r="O87">
            <v>8.7216000000000005</v>
          </cell>
        </row>
        <row r="88">
          <cell r="B88">
            <v>2.5</v>
          </cell>
          <cell r="C88">
            <v>21.08</v>
          </cell>
          <cell r="D88">
            <v>1.0020000000000001E-3</v>
          </cell>
          <cell r="E88">
            <v>54.247999999999998</v>
          </cell>
          <cell r="F88">
            <v>54.249099999999999</v>
          </cell>
          <cell r="G88">
            <v>88.352999999999994</v>
          </cell>
          <cell r="H88">
            <v>2315.1</v>
          </cell>
          <cell r="I88">
            <v>2403.5</v>
          </cell>
          <cell r="J88">
            <v>88.355999999999995</v>
          </cell>
          <cell r="K88">
            <v>2450.6999999999998</v>
          </cell>
          <cell r="L88">
            <v>2539.1</v>
          </cell>
          <cell r="M88">
            <v>0.31159999999999999</v>
          </cell>
          <cell r="N88">
            <v>8.3294999999999995</v>
          </cell>
          <cell r="O88">
            <v>8.6410999999999998</v>
          </cell>
        </row>
        <row r="89">
          <cell r="B89">
            <v>3</v>
          </cell>
          <cell r="C89">
            <v>24.082999999999998</v>
          </cell>
          <cell r="D89">
            <v>1.003E-3</v>
          </cell>
          <cell r="E89">
            <v>45.66</v>
          </cell>
          <cell r="F89">
            <v>45.661000000000001</v>
          </cell>
          <cell r="G89">
            <v>100.92</v>
          </cell>
          <cell r="H89">
            <v>2306.6999999999998</v>
          </cell>
          <cell r="I89">
            <v>2407.6</v>
          </cell>
          <cell r="J89">
            <v>100.92</v>
          </cell>
          <cell r="K89">
            <v>2443.6999999999998</v>
          </cell>
          <cell r="L89">
            <v>2544.6</v>
          </cell>
          <cell r="M89">
            <v>0.35410000000000003</v>
          </cell>
          <cell r="N89">
            <v>8.2213999999999992</v>
          </cell>
          <cell r="O89">
            <v>8.5754999999999999</v>
          </cell>
        </row>
        <row r="90">
          <cell r="B90">
            <v>3.5</v>
          </cell>
          <cell r="C90">
            <v>26.677</v>
          </cell>
          <cell r="D90">
            <v>1.003E-3</v>
          </cell>
          <cell r="E90">
            <v>39.472999999999999</v>
          </cell>
          <cell r="F90">
            <v>39.473999999999997</v>
          </cell>
          <cell r="G90">
            <v>111.77</v>
          </cell>
          <cell r="H90">
            <v>2299.4</v>
          </cell>
          <cell r="I90">
            <v>2411.1999999999998</v>
          </cell>
          <cell r="J90">
            <v>111.77</v>
          </cell>
          <cell r="K90">
            <v>2437.5</v>
          </cell>
          <cell r="L90">
            <v>2549.3000000000002</v>
          </cell>
          <cell r="M90">
            <v>0.39040000000000002</v>
          </cell>
          <cell r="N90">
            <v>8.1298999999999992</v>
          </cell>
          <cell r="O90">
            <v>8.5203000000000007</v>
          </cell>
        </row>
        <row r="91">
          <cell r="B91">
            <v>4</v>
          </cell>
          <cell r="C91">
            <v>28.966000000000001</v>
          </cell>
          <cell r="D91">
            <v>1.0039999999999999E-3</v>
          </cell>
          <cell r="E91">
            <v>34.796999999999997</v>
          </cell>
          <cell r="F91">
            <v>34.798000000000002</v>
          </cell>
          <cell r="G91">
            <v>121.34</v>
          </cell>
          <cell r="H91">
            <v>2293</v>
          </cell>
          <cell r="I91">
            <v>2414.3000000000002</v>
          </cell>
          <cell r="J91">
            <v>121.35</v>
          </cell>
          <cell r="K91">
            <v>2432.1999999999998</v>
          </cell>
          <cell r="L91">
            <v>2553.5</v>
          </cell>
          <cell r="M91">
            <v>0.42220000000000002</v>
          </cell>
          <cell r="N91">
            <v>8.0503</v>
          </cell>
          <cell r="O91">
            <v>8.4725000000000001</v>
          </cell>
        </row>
        <row r="92">
          <cell r="B92">
            <v>4.5</v>
          </cell>
          <cell r="C92">
            <v>31.018000000000001</v>
          </cell>
          <cell r="D92">
            <v>1.005E-3</v>
          </cell>
          <cell r="E92">
            <v>31.135999999999999</v>
          </cell>
          <cell r="F92">
            <v>31.137</v>
          </cell>
          <cell r="G92">
            <v>129.93</v>
          </cell>
          <cell r="H92">
            <v>2287.1999999999998</v>
          </cell>
          <cell r="I92">
            <v>2417.1</v>
          </cell>
          <cell r="J92">
            <v>129.93</v>
          </cell>
          <cell r="K92">
            <v>2427.3000000000002</v>
          </cell>
          <cell r="L92">
            <v>2557.1999999999998</v>
          </cell>
          <cell r="M92">
            <v>0.4506</v>
          </cell>
          <cell r="N92">
            <v>7.9798999999999998</v>
          </cell>
          <cell r="O92">
            <v>8.4305000000000003</v>
          </cell>
        </row>
        <row r="93">
          <cell r="B93">
            <v>5</v>
          </cell>
          <cell r="C93">
            <v>32.881</v>
          </cell>
          <cell r="D93">
            <v>1.005E-3</v>
          </cell>
          <cell r="E93">
            <v>28.19</v>
          </cell>
          <cell r="F93">
            <v>28.190999999999999</v>
          </cell>
          <cell r="G93">
            <v>137.72</v>
          </cell>
          <cell r="H93">
            <v>2281.9</v>
          </cell>
          <cell r="I93">
            <v>2419.6</v>
          </cell>
          <cell r="J93">
            <v>137.72</v>
          </cell>
          <cell r="K93">
            <v>2422.8000000000002</v>
          </cell>
          <cell r="L93">
            <v>2560.5</v>
          </cell>
          <cell r="M93">
            <v>0.47610000000000002</v>
          </cell>
          <cell r="N93">
            <v>7.9169</v>
          </cell>
          <cell r="O93">
            <v>8.3930000000000007</v>
          </cell>
        </row>
        <row r="94">
          <cell r="B94">
            <v>5.5</v>
          </cell>
          <cell r="C94">
            <v>34.588999999999999</v>
          </cell>
          <cell r="D94">
            <v>1.0059999999999999E-3</v>
          </cell>
          <cell r="E94">
            <v>25.766999999999999</v>
          </cell>
          <cell r="F94">
            <v>25.768000000000001</v>
          </cell>
          <cell r="G94">
            <v>144.86000000000001</v>
          </cell>
          <cell r="H94">
            <v>2277</v>
          </cell>
          <cell r="I94">
            <v>2421.9</v>
          </cell>
          <cell r="J94">
            <v>144.87</v>
          </cell>
          <cell r="K94">
            <v>2418.6999999999998</v>
          </cell>
          <cell r="L94">
            <v>2563.6</v>
          </cell>
          <cell r="M94">
            <v>0.49940000000000001</v>
          </cell>
          <cell r="N94">
            <v>7.8597999999999999</v>
          </cell>
          <cell r="O94">
            <v>8.3591999999999995</v>
          </cell>
        </row>
        <row r="95">
          <cell r="B95">
            <v>6</v>
          </cell>
          <cell r="C95">
            <v>36.167000000000002</v>
          </cell>
          <cell r="D95">
            <v>1.0059999999999999E-3</v>
          </cell>
          <cell r="E95">
            <v>23.736999999999998</v>
          </cell>
          <cell r="F95">
            <v>23.738</v>
          </cell>
          <cell r="G95">
            <v>151.46</v>
          </cell>
          <cell r="H95">
            <v>2272.5</v>
          </cell>
          <cell r="I95">
            <v>2424</v>
          </cell>
          <cell r="J95">
            <v>151.47</v>
          </cell>
          <cell r="K95">
            <v>2415</v>
          </cell>
          <cell r="L95">
            <v>2566.5</v>
          </cell>
          <cell r="M95">
            <v>0.52080000000000004</v>
          </cell>
          <cell r="N95">
            <v>7.8075000000000001</v>
          </cell>
          <cell r="O95">
            <v>8.3283000000000005</v>
          </cell>
        </row>
        <row r="96">
          <cell r="B96">
            <v>6.5</v>
          </cell>
          <cell r="C96">
            <v>37.634999999999998</v>
          </cell>
          <cell r="D96">
            <v>1.0070000000000001E-3</v>
          </cell>
          <cell r="E96">
            <v>22.013000000000002</v>
          </cell>
          <cell r="F96">
            <v>22.013999999999999</v>
          </cell>
          <cell r="G96">
            <v>157.6</v>
          </cell>
          <cell r="H96">
            <v>2268.4</v>
          </cell>
          <cell r="I96">
            <v>2426</v>
          </cell>
          <cell r="J96">
            <v>157.61000000000001</v>
          </cell>
          <cell r="K96">
            <v>2411.5</v>
          </cell>
          <cell r="L96">
            <v>2569.11</v>
          </cell>
          <cell r="M96">
            <v>0.54059999999999997</v>
          </cell>
          <cell r="N96">
            <v>7.7594000000000003</v>
          </cell>
          <cell r="O96">
            <v>8.3000000000000007</v>
          </cell>
        </row>
        <row r="97">
          <cell r="B97">
            <v>7</v>
          </cell>
          <cell r="C97">
            <v>39.008000000000003</v>
          </cell>
          <cell r="D97">
            <v>1.008E-3</v>
          </cell>
          <cell r="E97">
            <v>20.527999999999999</v>
          </cell>
          <cell r="F97">
            <v>20.529</v>
          </cell>
          <cell r="G97">
            <v>163.35</v>
          </cell>
          <cell r="H97">
            <v>2264.5</v>
          </cell>
          <cell r="I97">
            <v>2427.9</v>
          </cell>
          <cell r="J97">
            <v>163.35</v>
          </cell>
          <cell r="K97">
            <v>2408.3000000000002</v>
          </cell>
          <cell r="L97">
            <v>2571.61</v>
          </cell>
          <cell r="M97">
            <v>0.55900000000000005</v>
          </cell>
          <cell r="N97">
            <v>7.7148000000000003</v>
          </cell>
          <cell r="O97">
            <v>8.2737999999999996</v>
          </cell>
        </row>
        <row r="98">
          <cell r="B98">
            <v>7.5</v>
          </cell>
          <cell r="C98">
            <v>40.298999999999999</v>
          </cell>
          <cell r="D98">
            <v>1.008E-3</v>
          </cell>
          <cell r="E98">
            <v>19.236000000000001</v>
          </cell>
          <cell r="F98">
            <v>19.236999999999998</v>
          </cell>
          <cell r="G98">
            <v>168.75</v>
          </cell>
          <cell r="H98">
            <v>2260.9</v>
          </cell>
          <cell r="I98">
            <v>2429.6</v>
          </cell>
          <cell r="J98">
            <v>168.76</v>
          </cell>
          <cell r="K98">
            <v>2405.1</v>
          </cell>
          <cell r="L98">
            <v>2573.9</v>
          </cell>
          <cell r="M98">
            <v>0.57630000000000003</v>
          </cell>
          <cell r="N98">
            <v>7.6730999999999998</v>
          </cell>
          <cell r="O98">
            <v>8.2493999999999996</v>
          </cell>
        </row>
        <row r="99">
          <cell r="B99">
            <v>8</v>
          </cell>
          <cell r="C99">
            <v>41.518000000000001</v>
          </cell>
          <cell r="D99">
            <v>1.008E-3</v>
          </cell>
          <cell r="E99">
            <v>18.102</v>
          </cell>
          <cell r="F99">
            <v>18.103000000000002</v>
          </cell>
          <cell r="G99">
            <v>173.85</v>
          </cell>
          <cell r="H99">
            <v>2257.5</v>
          </cell>
          <cell r="I99">
            <v>2431.3000000000002</v>
          </cell>
          <cell r="J99">
            <v>173.85</v>
          </cell>
          <cell r="K99">
            <v>2402.3000000000002</v>
          </cell>
          <cell r="L99">
            <v>2576.1</v>
          </cell>
          <cell r="M99">
            <v>0.59250000000000003</v>
          </cell>
          <cell r="N99">
            <v>7.6341999999999999</v>
          </cell>
          <cell r="O99">
            <v>8.2266999999999992</v>
          </cell>
        </row>
        <row r="100">
          <cell r="B100">
            <v>8.5</v>
          </cell>
          <cell r="C100">
            <v>42.673000000000002</v>
          </cell>
          <cell r="D100">
            <v>1.0089999999999999E-3</v>
          </cell>
          <cell r="E100">
            <v>17.097999999999999</v>
          </cell>
          <cell r="F100">
            <v>17.099</v>
          </cell>
          <cell r="G100">
            <v>178.68</v>
          </cell>
          <cell r="H100">
            <v>2254.1</v>
          </cell>
          <cell r="I100">
            <v>2432.8000000000002</v>
          </cell>
          <cell r="J100">
            <v>178.68</v>
          </cell>
          <cell r="K100">
            <v>2399.4</v>
          </cell>
          <cell r="L100">
            <v>2578.1</v>
          </cell>
          <cell r="M100">
            <v>0.60780000000000001</v>
          </cell>
          <cell r="N100">
            <v>7.5975000000000001</v>
          </cell>
          <cell r="O100">
            <v>8.2052999999999994</v>
          </cell>
        </row>
        <row r="101">
          <cell r="B101">
            <v>9</v>
          </cell>
          <cell r="C101">
            <v>43.771000000000001</v>
          </cell>
          <cell r="D101">
            <v>1.0089999999999999E-3</v>
          </cell>
          <cell r="E101">
            <v>16.202000000000002</v>
          </cell>
          <cell r="F101">
            <v>16.202999999999999</v>
          </cell>
          <cell r="G101">
            <v>183.27</v>
          </cell>
          <cell r="H101">
            <v>2251</v>
          </cell>
          <cell r="I101">
            <v>2434.3000000000002</v>
          </cell>
          <cell r="J101">
            <v>183.27</v>
          </cell>
          <cell r="K101">
            <v>2396.8000000000002</v>
          </cell>
          <cell r="L101">
            <v>2580.1</v>
          </cell>
          <cell r="M101">
            <v>0.62229999999999996</v>
          </cell>
          <cell r="N101">
            <v>7.5629</v>
          </cell>
          <cell r="O101">
            <v>8.1852</v>
          </cell>
        </row>
        <row r="102">
          <cell r="B102">
            <v>9.5</v>
          </cell>
          <cell r="C102">
            <v>44.817</v>
          </cell>
          <cell r="D102">
            <v>1.01E-3</v>
          </cell>
          <cell r="E102">
            <v>15.398</v>
          </cell>
          <cell r="F102">
            <v>15.398999999999999</v>
          </cell>
          <cell r="G102">
            <v>187.64</v>
          </cell>
          <cell r="H102">
            <v>2248.1</v>
          </cell>
          <cell r="I102">
            <v>2435.6999999999998</v>
          </cell>
          <cell r="J102">
            <v>187.65</v>
          </cell>
          <cell r="K102">
            <v>2394.4</v>
          </cell>
          <cell r="L102">
            <v>2582</v>
          </cell>
          <cell r="M102">
            <v>0.6361</v>
          </cell>
          <cell r="N102">
            <v>7.5301</v>
          </cell>
          <cell r="O102">
            <v>8.1661999999999999</v>
          </cell>
        </row>
        <row r="103">
          <cell r="B103">
            <v>10</v>
          </cell>
          <cell r="C103">
            <v>45.817</v>
          </cell>
          <cell r="D103">
            <v>1.01E-3</v>
          </cell>
          <cell r="E103">
            <v>14.673</v>
          </cell>
          <cell r="F103">
            <v>14.673999999999999</v>
          </cell>
          <cell r="G103">
            <v>191.82</v>
          </cell>
          <cell r="H103">
            <v>2245.1999999999998</v>
          </cell>
          <cell r="I103">
            <v>2437</v>
          </cell>
          <cell r="J103">
            <v>191.83</v>
          </cell>
          <cell r="K103">
            <v>2392</v>
          </cell>
          <cell r="L103">
            <v>2583.8000000000002</v>
          </cell>
          <cell r="M103">
            <v>0.64929999999999999</v>
          </cell>
          <cell r="N103">
            <v>7.4988999999999999</v>
          </cell>
          <cell r="O103">
            <v>8.1481999999999992</v>
          </cell>
        </row>
        <row r="104">
          <cell r="B104">
            <v>15</v>
          </cell>
          <cell r="C104">
            <v>53.9831</v>
          </cell>
          <cell r="D104">
            <v>1.0139999999999999E-3</v>
          </cell>
          <cell r="E104">
            <v>10.022</v>
          </cell>
          <cell r="F104">
            <v>10.023</v>
          </cell>
          <cell r="G104">
            <v>225.97</v>
          </cell>
          <cell r="H104">
            <v>2221.9</v>
          </cell>
          <cell r="I104">
            <v>2447.9</v>
          </cell>
          <cell r="J104">
            <v>225.98</v>
          </cell>
          <cell r="K104">
            <v>2372.1999999999998</v>
          </cell>
          <cell r="L104">
            <v>2598.1999999999998</v>
          </cell>
          <cell r="M104">
            <v>0.755</v>
          </cell>
          <cell r="N104">
            <v>7.2515999999999998</v>
          </cell>
          <cell r="O104">
            <v>8.0066000000000006</v>
          </cell>
        </row>
        <row r="105">
          <cell r="B105">
            <v>20</v>
          </cell>
          <cell r="C105">
            <v>60.073</v>
          </cell>
          <cell r="D105">
            <v>1.0169999999999999E-3</v>
          </cell>
          <cell r="E105">
            <v>7.6489000000000003</v>
          </cell>
          <cell r="F105">
            <v>7.6498999999999997</v>
          </cell>
          <cell r="G105">
            <v>251.44</v>
          </cell>
          <cell r="H105">
            <v>2204.5</v>
          </cell>
          <cell r="I105">
            <v>2455.9</v>
          </cell>
          <cell r="J105">
            <v>251.46</v>
          </cell>
          <cell r="K105">
            <v>2357.4</v>
          </cell>
          <cell r="L105">
            <v>2608.9</v>
          </cell>
          <cell r="M105">
            <v>0.83209999999999995</v>
          </cell>
          <cell r="N105">
            <v>7.0747</v>
          </cell>
          <cell r="O105">
            <v>7.9067999999999996</v>
          </cell>
        </row>
        <row r="106">
          <cell r="B106">
            <v>25</v>
          </cell>
          <cell r="C106">
            <v>64.98</v>
          </cell>
          <cell r="D106">
            <v>1.0200000000000001E-3</v>
          </cell>
          <cell r="E106">
            <v>6.2038000000000002</v>
          </cell>
          <cell r="F106">
            <v>6.2047999999999996</v>
          </cell>
          <cell r="G106">
            <v>271.97000000000003</v>
          </cell>
          <cell r="H106">
            <v>2190.3000000000002</v>
          </cell>
          <cell r="I106">
            <v>2462.3000000000002</v>
          </cell>
          <cell r="J106">
            <v>271.99</v>
          </cell>
          <cell r="K106">
            <v>2345.4</v>
          </cell>
          <cell r="L106">
            <v>2617.4</v>
          </cell>
          <cell r="M106">
            <v>0.89329999999999998</v>
          </cell>
          <cell r="N106">
            <v>6.9364999999999997</v>
          </cell>
          <cell r="O106">
            <v>7.8297999999999996</v>
          </cell>
        </row>
        <row r="107">
          <cell r="B107">
            <v>30</v>
          </cell>
          <cell r="C107">
            <v>69.114000000000004</v>
          </cell>
          <cell r="D107">
            <v>1.0219999999999999E-3</v>
          </cell>
          <cell r="E107">
            <v>5.2287999999999997</v>
          </cell>
          <cell r="F107">
            <v>5.2298</v>
          </cell>
          <cell r="G107">
            <v>289.27</v>
          </cell>
          <cell r="H107">
            <v>2178.4</v>
          </cell>
          <cell r="I107">
            <v>2467.6999999999998</v>
          </cell>
          <cell r="J107">
            <v>289.3</v>
          </cell>
          <cell r="K107">
            <v>2335.3000000000002</v>
          </cell>
          <cell r="L107">
            <v>2624.6</v>
          </cell>
          <cell r="M107">
            <v>0.94410000000000005</v>
          </cell>
          <cell r="N107">
            <v>6.8231000000000002</v>
          </cell>
          <cell r="O107">
            <v>7.7671999999999999</v>
          </cell>
        </row>
        <row r="108">
          <cell r="B108">
            <v>35</v>
          </cell>
          <cell r="C108">
            <v>72.7</v>
          </cell>
          <cell r="D108">
            <v>1.024E-3</v>
          </cell>
          <cell r="E108">
            <v>4.5251999999999999</v>
          </cell>
          <cell r="F108">
            <v>4.5262000000000002</v>
          </cell>
          <cell r="G108">
            <v>304.27999999999997</v>
          </cell>
          <cell r="H108">
            <v>2168</v>
          </cell>
          <cell r="I108">
            <v>2472.3000000000002</v>
          </cell>
          <cell r="J108">
            <v>304.32</v>
          </cell>
          <cell r="K108">
            <v>2326.4</v>
          </cell>
          <cell r="L108">
            <v>2630.7</v>
          </cell>
          <cell r="M108">
            <v>0.98780000000000001</v>
          </cell>
          <cell r="N108">
            <v>6.7266000000000004</v>
          </cell>
          <cell r="O108">
            <v>7.7144000000000004</v>
          </cell>
        </row>
        <row r="109">
          <cell r="B109">
            <v>40</v>
          </cell>
          <cell r="C109">
            <v>75.876999999999995</v>
          </cell>
          <cell r="D109">
            <v>1.026E-3</v>
          </cell>
          <cell r="E109">
            <v>3.9929999999999999</v>
          </cell>
          <cell r="F109">
            <v>3.9940000000000002</v>
          </cell>
          <cell r="G109">
            <v>317.58999999999997</v>
          </cell>
          <cell r="H109">
            <v>2158.8000000000002</v>
          </cell>
          <cell r="I109">
            <v>2476.4</v>
          </cell>
          <cell r="J109">
            <v>317.64</v>
          </cell>
          <cell r="K109">
            <v>2318.5</v>
          </cell>
          <cell r="L109">
            <v>2636.1</v>
          </cell>
          <cell r="M109">
            <v>1.0261</v>
          </cell>
          <cell r="N109">
            <v>6.6426999999999996</v>
          </cell>
          <cell r="O109">
            <v>7.6688000000000001</v>
          </cell>
        </row>
        <row r="110">
          <cell r="B110">
            <v>45</v>
          </cell>
          <cell r="C110">
            <v>78.736000000000004</v>
          </cell>
          <cell r="D110">
            <v>1.0280000000000001E-3</v>
          </cell>
          <cell r="E110">
            <v>3.5758999999999999</v>
          </cell>
          <cell r="F110">
            <v>3.5769000000000002</v>
          </cell>
          <cell r="G110">
            <v>329.58</v>
          </cell>
          <cell r="H110">
            <v>2150.4</v>
          </cell>
          <cell r="I110">
            <v>2480</v>
          </cell>
          <cell r="J110">
            <v>329.62</v>
          </cell>
          <cell r="K110">
            <v>2311.3000000000002</v>
          </cell>
          <cell r="L110">
            <v>2640.91</v>
          </cell>
          <cell r="M110">
            <v>1.0603</v>
          </cell>
          <cell r="N110">
            <v>6.5683999999999996</v>
          </cell>
          <cell r="O110">
            <v>7.6287000000000003</v>
          </cell>
        </row>
        <row r="111">
          <cell r="B111">
            <v>50</v>
          </cell>
          <cell r="C111">
            <v>81.338999999999999</v>
          </cell>
          <cell r="D111">
            <v>1.0300000000000001E-3</v>
          </cell>
          <cell r="E111">
            <v>3.2397999999999998</v>
          </cell>
          <cell r="F111">
            <v>3.2408000000000001</v>
          </cell>
          <cell r="G111">
            <v>340.49</v>
          </cell>
          <cell r="H111">
            <v>2142.8000000000002</v>
          </cell>
          <cell r="I111">
            <v>2483.3000000000002</v>
          </cell>
          <cell r="J111">
            <v>340.54</v>
          </cell>
          <cell r="K111">
            <v>2304.8000000000002</v>
          </cell>
          <cell r="L111">
            <v>2645.3</v>
          </cell>
          <cell r="M111">
            <v>1.0911999999999999</v>
          </cell>
          <cell r="N111">
            <v>6.5015999999999998</v>
          </cell>
          <cell r="O111">
            <v>7.5928000000000004</v>
          </cell>
        </row>
        <row r="112">
          <cell r="B112">
            <v>60</v>
          </cell>
          <cell r="C112">
            <v>85.948999999999998</v>
          </cell>
          <cell r="D112">
            <v>1.0330000000000001E-3</v>
          </cell>
          <cell r="E112">
            <v>2.7313999999999998</v>
          </cell>
          <cell r="F112">
            <v>2.7324000000000002</v>
          </cell>
          <cell r="G112">
            <v>359.84</v>
          </cell>
          <cell r="H112">
            <v>2129.1999999999998</v>
          </cell>
          <cell r="I112">
            <v>2489</v>
          </cell>
          <cell r="J112">
            <v>359.9</v>
          </cell>
          <cell r="K112">
            <v>2293.1</v>
          </cell>
          <cell r="L112">
            <v>2653</v>
          </cell>
          <cell r="M112">
            <v>1.1454</v>
          </cell>
          <cell r="N112">
            <v>6.3856000000000002</v>
          </cell>
          <cell r="O112">
            <v>7.5309999999999997</v>
          </cell>
        </row>
        <row r="113">
          <cell r="B113">
            <v>70</v>
          </cell>
          <cell r="C113">
            <v>89.956000000000003</v>
          </cell>
          <cell r="D113">
            <v>1.036E-3</v>
          </cell>
          <cell r="E113">
            <v>2.3643999999999998</v>
          </cell>
          <cell r="F113">
            <v>2.3654000000000002</v>
          </cell>
          <cell r="G113">
            <v>376.68</v>
          </cell>
          <cell r="H113">
            <v>2117.3000000000002</v>
          </cell>
          <cell r="I113">
            <v>2494</v>
          </cell>
          <cell r="J113">
            <v>376.75</v>
          </cell>
          <cell r="K113">
            <v>2282.9</v>
          </cell>
          <cell r="L113">
            <v>2659.6</v>
          </cell>
          <cell r="M113">
            <v>1.1919999999999999</v>
          </cell>
          <cell r="N113">
            <v>6.2869000000000002</v>
          </cell>
          <cell r="O113">
            <v>7.4789000000000003</v>
          </cell>
        </row>
        <row r="114">
          <cell r="B114">
            <v>80</v>
          </cell>
          <cell r="C114">
            <v>93.510999999999996</v>
          </cell>
          <cell r="D114">
            <v>1.0380000000000001E-3</v>
          </cell>
          <cell r="E114">
            <v>2.0865999999999998</v>
          </cell>
          <cell r="F114">
            <v>2.0876000000000001</v>
          </cell>
          <cell r="G114">
            <v>391.63</v>
          </cell>
          <cell r="H114">
            <v>2106.6999999999998</v>
          </cell>
          <cell r="I114">
            <v>2498.3000000000002</v>
          </cell>
          <cell r="J114">
            <v>391.71</v>
          </cell>
          <cell r="K114">
            <v>2273.6</v>
          </cell>
          <cell r="L114">
            <v>2665.3</v>
          </cell>
          <cell r="M114">
            <v>1.2330000000000001</v>
          </cell>
          <cell r="N114">
            <v>6.2008999999999999</v>
          </cell>
          <cell r="O114">
            <v>7.4339000000000004</v>
          </cell>
        </row>
        <row r="115">
          <cell r="B115">
            <v>90</v>
          </cell>
          <cell r="C115">
            <v>96.712999999999994</v>
          </cell>
          <cell r="D115">
            <v>1.041E-3</v>
          </cell>
          <cell r="E115">
            <v>1.8688</v>
          </cell>
          <cell r="F115">
            <v>1.8697999999999999</v>
          </cell>
          <cell r="G115">
            <v>405.11</v>
          </cell>
          <cell r="H115">
            <v>2097.1</v>
          </cell>
          <cell r="I115">
            <v>2502.1999999999998</v>
          </cell>
          <cell r="J115">
            <v>405.2</v>
          </cell>
          <cell r="K115">
            <v>2265.3000000000002</v>
          </cell>
          <cell r="L115">
            <v>2670.5</v>
          </cell>
          <cell r="M115">
            <v>1.2696000000000001</v>
          </cell>
          <cell r="N115">
            <v>6.1246999999999998</v>
          </cell>
          <cell r="O115">
            <v>7.3943000000000003</v>
          </cell>
        </row>
        <row r="116">
          <cell r="B116">
            <v>100</v>
          </cell>
          <cell r="C116">
            <v>99.632000000000005</v>
          </cell>
          <cell r="D116">
            <v>1.0430000000000001E-3</v>
          </cell>
          <cell r="E116">
            <v>1.6933</v>
          </cell>
          <cell r="F116">
            <v>1.6942999999999999</v>
          </cell>
          <cell r="G116">
            <v>417.41</v>
          </cell>
          <cell r="H116">
            <v>2088.3000000000002</v>
          </cell>
          <cell r="I116">
            <v>2505.6999999999998</v>
          </cell>
          <cell r="J116">
            <v>417.51</v>
          </cell>
          <cell r="K116">
            <v>2257.6</v>
          </cell>
          <cell r="L116">
            <v>2675.1</v>
          </cell>
          <cell r="M116">
            <v>1.3027</v>
          </cell>
          <cell r="N116">
            <v>6.0561999999999996</v>
          </cell>
          <cell r="O116">
            <v>7.3589000000000002</v>
          </cell>
        </row>
        <row r="117">
          <cell r="B117">
            <v>101.32</v>
          </cell>
          <cell r="C117">
            <v>100</v>
          </cell>
          <cell r="D117">
            <v>1.0430000000000001E-3</v>
          </cell>
          <cell r="E117">
            <v>1.6727000000000001</v>
          </cell>
          <cell r="F117">
            <v>1.6737</v>
          </cell>
          <cell r="G117">
            <v>418.96</v>
          </cell>
          <cell r="H117">
            <v>2087.1</v>
          </cell>
          <cell r="I117">
            <v>2506.1</v>
          </cell>
          <cell r="J117">
            <v>419.06</v>
          </cell>
          <cell r="K117">
            <v>2256.6</v>
          </cell>
          <cell r="L117">
            <v>2675.7</v>
          </cell>
          <cell r="M117">
            <v>1.3069</v>
          </cell>
          <cell r="N117">
            <v>6.0476000000000001</v>
          </cell>
          <cell r="O117">
            <v>7.3544999999999998</v>
          </cell>
        </row>
        <row r="118">
          <cell r="B118">
            <v>125</v>
          </cell>
          <cell r="C118">
            <v>105.99</v>
          </cell>
          <cell r="D118">
            <v>1.0480000000000001E-3</v>
          </cell>
          <cell r="E118">
            <v>1.3742000000000001</v>
          </cell>
          <cell r="F118">
            <v>1.3752</v>
          </cell>
          <cell r="G118">
            <v>444.25</v>
          </cell>
          <cell r="H118">
            <v>2068.9</v>
          </cell>
          <cell r="I118">
            <v>2513.1999999999998</v>
          </cell>
          <cell r="J118">
            <v>444.38</v>
          </cell>
          <cell r="K118">
            <v>2240.6999999999998</v>
          </cell>
          <cell r="L118">
            <v>2685.1</v>
          </cell>
          <cell r="M118">
            <v>1.3741000000000001</v>
          </cell>
          <cell r="N118">
            <v>5.91</v>
          </cell>
          <cell r="O118">
            <v>7.2840999999999996</v>
          </cell>
        </row>
        <row r="119">
          <cell r="B119">
            <v>150</v>
          </cell>
          <cell r="C119">
            <v>111.38</v>
          </cell>
          <cell r="D119">
            <v>1.0529999999999999E-3</v>
          </cell>
          <cell r="E119">
            <v>1.1584000000000001</v>
          </cell>
          <cell r="F119">
            <v>1.1595</v>
          </cell>
          <cell r="G119">
            <v>467.02</v>
          </cell>
          <cell r="H119">
            <v>2052.4</v>
          </cell>
          <cell r="I119">
            <v>2519.4</v>
          </cell>
          <cell r="J119">
            <v>467.18</v>
          </cell>
          <cell r="K119">
            <v>2226.1999999999998</v>
          </cell>
          <cell r="L119">
            <v>2693.4</v>
          </cell>
          <cell r="M119">
            <v>1.4338</v>
          </cell>
          <cell r="N119">
            <v>5.7893999999999997</v>
          </cell>
          <cell r="O119">
            <v>7.2232000000000003</v>
          </cell>
        </row>
        <row r="120">
          <cell r="B120">
            <v>175</v>
          </cell>
          <cell r="C120">
            <v>116.07</v>
          </cell>
          <cell r="D120">
            <v>1.057E-3</v>
          </cell>
          <cell r="E120">
            <v>1.0026999999999999</v>
          </cell>
          <cell r="F120">
            <v>1.0038</v>
          </cell>
          <cell r="G120">
            <v>486.89</v>
          </cell>
          <cell r="H120">
            <v>2037.8</v>
          </cell>
          <cell r="I120">
            <v>2524.6999999999998</v>
          </cell>
          <cell r="J120">
            <v>487.08</v>
          </cell>
          <cell r="K120">
            <v>2213.3000000000002</v>
          </cell>
          <cell r="L120">
            <v>2700.4</v>
          </cell>
          <cell r="M120">
            <v>1.4851000000000001</v>
          </cell>
          <cell r="N120">
            <v>5.6866000000000003</v>
          </cell>
          <cell r="O120">
            <v>7.1717000000000004</v>
          </cell>
        </row>
        <row r="121">
          <cell r="B121">
            <v>200</v>
          </cell>
          <cell r="C121">
            <v>120.24</v>
          </cell>
          <cell r="D121">
            <v>1.06E-3</v>
          </cell>
          <cell r="E121">
            <v>0.88480000000000003</v>
          </cell>
          <cell r="F121">
            <v>0.88590000000000002</v>
          </cell>
          <cell r="G121">
            <v>504.59</v>
          </cell>
          <cell r="H121">
            <v>2024.8</v>
          </cell>
          <cell r="I121">
            <v>2529.4</v>
          </cell>
          <cell r="J121">
            <v>504.8</v>
          </cell>
          <cell r="K121">
            <v>2201.6999999999998</v>
          </cell>
          <cell r="L121">
            <v>2706.5</v>
          </cell>
          <cell r="M121">
            <v>1.5304</v>
          </cell>
          <cell r="N121">
            <v>5.5968</v>
          </cell>
          <cell r="O121">
            <v>7.1272000000000002</v>
          </cell>
        </row>
        <row r="122">
          <cell r="B122">
            <v>225</v>
          </cell>
          <cell r="C122">
            <v>124.01</v>
          </cell>
          <cell r="D122">
            <v>1.0640000000000001E-3</v>
          </cell>
          <cell r="E122">
            <v>0.7923</v>
          </cell>
          <cell r="F122">
            <v>0.79339999999999999</v>
          </cell>
          <cell r="G122">
            <v>520.59</v>
          </cell>
          <cell r="H122">
            <v>2012.9</v>
          </cell>
          <cell r="I122">
            <v>2533.5</v>
          </cell>
          <cell r="J122">
            <v>520.83000000000004</v>
          </cell>
          <cell r="K122">
            <v>2191.1999999999998</v>
          </cell>
          <cell r="L122">
            <v>2712</v>
          </cell>
          <cell r="M122">
            <v>1.5708</v>
          </cell>
          <cell r="N122">
            <v>5.5171999999999999</v>
          </cell>
          <cell r="O122">
            <v>7.0880000000000001</v>
          </cell>
        </row>
        <row r="123">
          <cell r="B123">
            <v>250</v>
          </cell>
          <cell r="C123">
            <v>127.44</v>
          </cell>
          <cell r="D123">
            <v>1.067E-3</v>
          </cell>
          <cell r="E123">
            <v>0.7177</v>
          </cell>
          <cell r="F123">
            <v>0.71879999999999999</v>
          </cell>
          <cell r="G123">
            <v>535.22</v>
          </cell>
          <cell r="H123">
            <v>2001.9</v>
          </cell>
          <cell r="I123">
            <v>2537.1</v>
          </cell>
          <cell r="J123">
            <v>535.49</v>
          </cell>
          <cell r="K123">
            <v>2181.3000000000002</v>
          </cell>
          <cell r="L123">
            <v>2716.8</v>
          </cell>
          <cell r="M123">
            <v>1.6074999999999999</v>
          </cell>
          <cell r="N123">
            <v>5.4454000000000002</v>
          </cell>
          <cell r="O123">
            <v>7.0529000000000002</v>
          </cell>
        </row>
        <row r="124">
          <cell r="B124">
            <v>275</v>
          </cell>
          <cell r="C124">
            <v>130.61000000000001</v>
          </cell>
          <cell r="D124">
            <v>1.07E-3</v>
          </cell>
          <cell r="E124">
            <v>0.65629999999999999</v>
          </cell>
          <cell r="F124">
            <v>0.65739999999999998</v>
          </cell>
          <cell r="G124">
            <v>548.73</v>
          </cell>
          <cell r="H124">
            <v>1991.8</v>
          </cell>
          <cell r="I124">
            <v>2540.5</v>
          </cell>
          <cell r="J124">
            <v>549.02</v>
          </cell>
          <cell r="K124">
            <v>2172.3000000000002</v>
          </cell>
          <cell r="L124">
            <v>2721.3</v>
          </cell>
          <cell r="M124">
            <v>1.6411</v>
          </cell>
          <cell r="N124">
            <v>5.38</v>
          </cell>
          <cell r="O124">
            <v>7.0210999999999997</v>
          </cell>
        </row>
        <row r="125">
          <cell r="B125">
            <v>300</v>
          </cell>
          <cell r="C125">
            <v>133.56</v>
          </cell>
          <cell r="D125">
            <v>1.073E-3</v>
          </cell>
          <cell r="E125">
            <v>0.6048</v>
          </cell>
          <cell r="F125">
            <v>0.60589999999999999</v>
          </cell>
          <cell r="G125">
            <v>561.29</v>
          </cell>
          <cell r="H125">
            <v>1982.2</v>
          </cell>
          <cell r="I125">
            <v>2543.5</v>
          </cell>
          <cell r="J125">
            <v>561.61</v>
          </cell>
          <cell r="K125">
            <v>2163.6999999999998</v>
          </cell>
          <cell r="L125">
            <v>2725.3</v>
          </cell>
          <cell r="M125">
            <v>1.6720999999999999</v>
          </cell>
          <cell r="N125">
            <v>5.32</v>
          </cell>
          <cell r="O125">
            <v>6.9920999999999998</v>
          </cell>
        </row>
        <row r="126">
          <cell r="B126">
            <v>325</v>
          </cell>
          <cell r="C126">
            <v>136.31</v>
          </cell>
          <cell r="D126">
            <v>1.0759999999999999E-3</v>
          </cell>
          <cell r="E126">
            <v>0.56089999999999995</v>
          </cell>
          <cell r="F126">
            <v>0.56200000000000006</v>
          </cell>
          <cell r="G126">
            <v>573.04</v>
          </cell>
          <cell r="H126">
            <v>1973.3</v>
          </cell>
          <cell r="I126">
            <v>2546.3000000000002</v>
          </cell>
          <cell r="J126">
            <v>573.39</v>
          </cell>
          <cell r="K126">
            <v>2155.6</v>
          </cell>
          <cell r="L126">
            <v>2729</v>
          </cell>
          <cell r="M126">
            <v>1.7009000000000001</v>
          </cell>
          <cell r="N126">
            <v>5.2645</v>
          </cell>
          <cell r="O126">
            <v>6.9653999999999998</v>
          </cell>
        </row>
        <row r="127">
          <cell r="B127">
            <v>350</v>
          </cell>
          <cell r="C127">
            <v>138.88999999999999</v>
          </cell>
          <cell r="D127">
            <v>1.0790000000000001E-3</v>
          </cell>
          <cell r="E127">
            <v>0.5232</v>
          </cell>
          <cell r="F127">
            <v>0.52429999999999999</v>
          </cell>
          <cell r="G127">
            <v>584.1</v>
          </cell>
          <cell r="H127">
            <v>1964.8</v>
          </cell>
          <cell r="I127">
            <v>2548.9</v>
          </cell>
          <cell r="J127">
            <v>584.48</v>
          </cell>
          <cell r="K127">
            <v>2147.9</v>
          </cell>
          <cell r="L127">
            <v>2732.4</v>
          </cell>
          <cell r="M127">
            <v>1.7278</v>
          </cell>
          <cell r="N127">
            <v>5.2129000000000003</v>
          </cell>
          <cell r="O127">
            <v>6.9406999999999996</v>
          </cell>
        </row>
        <row r="128">
          <cell r="B128">
            <v>375</v>
          </cell>
          <cell r="C128">
            <v>141.33000000000001</v>
          </cell>
          <cell r="D128">
            <v>1.0809999999999999E-3</v>
          </cell>
          <cell r="E128">
            <v>0.49030000000000001</v>
          </cell>
          <cell r="F128">
            <v>0.4914</v>
          </cell>
          <cell r="G128">
            <v>594.55999999999995</v>
          </cell>
          <cell r="H128">
            <v>1956.7</v>
          </cell>
          <cell r="I128">
            <v>2551.3000000000002</v>
          </cell>
          <cell r="J128">
            <v>594.96</v>
          </cell>
          <cell r="K128">
            <v>2140.6</v>
          </cell>
          <cell r="L128">
            <v>2735.6</v>
          </cell>
          <cell r="M128">
            <v>1.7531000000000001</v>
          </cell>
          <cell r="N128">
            <v>5.1646000000000001</v>
          </cell>
          <cell r="O128">
            <v>6.9177</v>
          </cell>
        </row>
        <row r="129">
          <cell r="B129">
            <v>400</v>
          </cell>
          <cell r="C129">
            <v>143.63999999999999</v>
          </cell>
          <cell r="D129">
            <v>1.0839999999999999E-3</v>
          </cell>
          <cell r="E129">
            <v>0.46139999999999998</v>
          </cell>
          <cell r="F129">
            <v>0.46250000000000002</v>
          </cell>
          <cell r="G129">
            <v>604.47</v>
          </cell>
          <cell r="H129">
            <v>1949</v>
          </cell>
          <cell r="I129">
            <v>2553.5</v>
          </cell>
          <cell r="J129">
            <v>604.91</v>
          </cell>
          <cell r="K129">
            <v>2133.6</v>
          </cell>
          <cell r="L129">
            <v>2738.5</v>
          </cell>
          <cell r="M129">
            <v>1.7769999999999999</v>
          </cell>
          <cell r="N129">
            <v>5.1191000000000004</v>
          </cell>
          <cell r="O129">
            <v>6.8960999999999997</v>
          </cell>
        </row>
        <row r="130">
          <cell r="B130">
            <v>425</v>
          </cell>
          <cell r="C130">
            <v>145.84</v>
          </cell>
          <cell r="D130">
            <v>1.0859999999999999E-3</v>
          </cell>
          <cell r="E130">
            <v>0.43569999999999998</v>
          </cell>
          <cell r="F130">
            <v>0.43680000000000002</v>
          </cell>
          <cell r="G130">
            <v>613.91</v>
          </cell>
          <cell r="H130">
            <v>1941.7</v>
          </cell>
          <cell r="I130">
            <v>2555.6</v>
          </cell>
          <cell r="J130">
            <v>614.37</v>
          </cell>
          <cell r="K130">
            <v>2126.9</v>
          </cell>
          <cell r="L130">
            <v>2741.3</v>
          </cell>
          <cell r="M130">
            <v>1.7996000000000001</v>
          </cell>
          <cell r="N130">
            <v>5.0762</v>
          </cell>
          <cell r="O130">
            <v>6.8757999999999999</v>
          </cell>
        </row>
        <row r="131">
          <cell r="B131">
            <v>450</v>
          </cell>
          <cell r="C131">
            <v>147.94</v>
          </cell>
          <cell r="D131">
            <v>1.088E-3</v>
          </cell>
          <cell r="E131">
            <v>0.41289999999999999</v>
          </cell>
          <cell r="F131">
            <v>0.41399999999999998</v>
          </cell>
          <cell r="G131">
            <v>622.92999999999995</v>
          </cell>
          <cell r="H131">
            <v>1934.7</v>
          </cell>
          <cell r="I131">
            <v>2557.6</v>
          </cell>
          <cell r="J131">
            <v>623.41999999999996</v>
          </cell>
          <cell r="K131">
            <v>2120.5</v>
          </cell>
          <cell r="L131">
            <v>2743.9</v>
          </cell>
          <cell r="M131">
            <v>1.8210999999999999</v>
          </cell>
          <cell r="N131">
            <v>5.0355999999999996</v>
          </cell>
          <cell r="O131">
            <v>6.8567</v>
          </cell>
        </row>
        <row r="132">
          <cell r="B132">
            <v>475</v>
          </cell>
          <cell r="C132">
            <v>149.94</v>
          </cell>
          <cell r="D132">
            <v>1.09E-3</v>
          </cell>
          <cell r="E132">
            <v>0.39229999999999998</v>
          </cell>
          <cell r="F132">
            <v>0.39340000000000003</v>
          </cell>
          <cell r="G132">
            <v>631.55999999999995</v>
          </cell>
          <cell r="H132">
            <v>1927.8</v>
          </cell>
          <cell r="I132">
            <v>2559.4</v>
          </cell>
          <cell r="J132">
            <v>632.07000000000005</v>
          </cell>
          <cell r="K132">
            <v>2114.1999999999998</v>
          </cell>
          <cell r="L132">
            <v>2746.3</v>
          </cell>
          <cell r="M132">
            <v>1.8414999999999999</v>
          </cell>
          <cell r="N132">
            <v>4.9970999999999997</v>
          </cell>
          <cell r="O132">
            <v>6.8385999999999996</v>
          </cell>
        </row>
        <row r="133">
          <cell r="B133">
            <v>500</v>
          </cell>
          <cell r="C133">
            <v>151.87</v>
          </cell>
          <cell r="D133">
            <v>1.093E-3</v>
          </cell>
          <cell r="E133">
            <v>0.37380000000000002</v>
          </cell>
          <cell r="F133">
            <v>0.37490000000000001</v>
          </cell>
          <cell r="G133">
            <v>639.84</v>
          </cell>
          <cell r="H133">
            <v>1921.4</v>
          </cell>
          <cell r="I133">
            <v>2561.1999999999998</v>
          </cell>
          <cell r="J133">
            <v>640.38</v>
          </cell>
          <cell r="K133">
            <v>2108.1999999999998</v>
          </cell>
          <cell r="L133">
            <v>2748.6</v>
          </cell>
          <cell r="M133">
            <v>1.861</v>
          </cell>
          <cell r="N133">
            <v>4.9603999999999999</v>
          </cell>
          <cell r="O133">
            <v>6.8213999999999997</v>
          </cell>
        </row>
        <row r="134">
          <cell r="B134">
            <v>550</v>
          </cell>
          <cell r="C134">
            <v>155.49</v>
          </cell>
          <cell r="D134">
            <v>1.0970000000000001E-3</v>
          </cell>
          <cell r="E134">
            <v>0.34150000000000003</v>
          </cell>
          <cell r="F134">
            <v>0.34260000000000002</v>
          </cell>
          <cell r="G134">
            <v>655.48</v>
          </cell>
          <cell r="H134">
            <v>1908.9</v>
          </cell>
          <cell r="I134">
            <v>2564.4</v>
          </cell>
          <cell r="J134">
            <v>656.08</v>
          </cell>
          <cell r="K134">
            <v>2096.8000000000002</v>
          </cell>
          <cell r="L134">
            <v>2752.9</v>
          </cell>
          <cell r="M134">
            <v>1.8976999999999999</v>
          </cell>
          <cell r="N134">
            <v>4.8917000000000002</v>
          </cell>
          <cell r="O134">
            <v>6.7893999999999997</v>
          </cell>
        </row>
        <row r="135">
          <cell r="B135">
            <v>600</v>
          </cell>
          <cell r="C135">
            <v>158.86000000000001</v>
          </cell>
          <cell r="D135">
            <v>1.101E-3</v>
          </cell>
          <cell r="E135">
            <v>0.3145</v>
          </cell>
          <cell r="F135">
            <v>0.31559999999999999</v>
          </cell>
          <cell r="G135">
            <v>670.05</v>
          </cell>
          <cell r="H135">
            <v>1897.3</v>
          </cell>
          <cell r="I135">
            <v>2567.3000000000002</v>
          </cell>
          <cell r="J135">
            <v>670.71</v>
          </cell>
          <cell r="K135">
            <v>2086</v>
          </cell>
          <cell r="L135">
            <v>2756.7</v>
          </cell>
          <cell r="M135">
            <v>1.9315</v>
          </cell>
          <cell r="N135">
            <v>4.8285999999999998</v>
          </cell>
          <cell r="O135">
            <v>6.7601000000000004</v>
          </cell>
        </row>
        <row r="136">
          <cell r="B136">
            <v>650</v>
          </cell>
          <cell r="C136">
            <v>162.02000000000001</v>
          </cell>
          <cell r="D136">
            <v>1.1039999999999999E-3</v>
          </cell>
          <cell r="E136">
            <v>0.29149999999999998</v>
          </cell>
          <cell r="F136">
            <v>0.29260000000000003</v>
          </cell>
          <cell r="G136">
            <v>683.71</v>
          </cell>
          <cell r="H136">
            <v>1886.2</v>
          </cell>
          <cell r="I136">
            <v>2569.9</v>
          </cell>
          <cell r="J136">
            <v>684.42</v>
          </cell>
          <cell r="K136">
            <v>2075.8000000000002</v>
          </cell>
          <cell r="L136">
            <v>2760.2</v>
          </cell>
          <cell r="M136">
            <v>1.9631000000000001</v>
          </cell>
          <cell r="N136">
            <v>4.7698999999999998</v>
          </cell>
          <cell r="O136">
            <v>6.7329999999999997</v>
          </cell>
        </row>
        <row r="137">
          <cell r="B137">
            <v>700</v>
          </cell>
          <cell r="C137">
            <v>164.98</v>
          </cell>
          <cell r="D137">
            <v>1.108E-3</v>
          </cell>
          <cell r="E137">
            <v>0.2717</v>
          </cell>
          <cell r="F137">
            <v>0.27279999999999999</v>
          </cell>
          <cell r="G137">
            <v>696.58</v>
          </cell>
          <cell r="H137">
            <v>1875.8</v>
          </cell>
          <cell r="I137">
            <v>2572.4</v>
          </cell>
          <cell r="J137">
            <v>697.35</v>
          </cell>
          <cell r="K137">
            <v>2066</v>
          </cell>
          <cell r="L137">
            <v>2763.3</v>
          </cell>
          <cell r="M137">
            <v>1.9924999999999999</v>
          </cell>
          <cell r="N137">
            <v>4.7153999999999998</v>
          </cell>
          <cell r="O137">
            <v>6.7079000000000004</v>
          </cell>
        </row>
        <row r="138">
          <cell r="B138">
            <v>750</v>
          </cell>
          <cell r="C138">
            <v>167.79</v>
          </cell>
          <cell r="D138">
            <v>1.111E-3</v>
          </cell>
          <cell r="E138">
            <v>0.25440000000000002</v>
          </cell>
          <cell r="F138">
            <v>0.2555</v>
          </cell>
          <cell r="G138">
            <v>708.76</v>
          </cell>
          <cell r="H138">
            <v>1865.8</v>
          </cell>
          <cell r="I138">
            <v>2574.6</v>
          </cell>
          <cell r="J138">
            <v>709.59</v>
          </cell>
          <cell r="K138">
            <v>2056.6</v>
          </cell>
          <cell r="L138">
            <v>2766.2</v>
          </cell>
          <cell r="M138">
            <v>2.0203000000000002</v>
          </cell>
          <cell r="N138">
            <v>4.6642000000000001</v>
          </cell>
          <cell r="O138">
            <v>6.6844999999999999</v>
          </cell>
        </row>
        <row r="139">
          <cell r="B139">
            <v>800</v>
          </cell>
          <cell r="C139">
            <v>170.44</v>
          </cell>
          <cell r="D139">
            <v>1.1150000000000001E-3</v>
          </cell>
          <cell r="E139">
            <v>0.23930000000000001</v>
          </cell>
          <cell r="F139">
            <v>0.2404</v>
          </cell>
          <cell r="G139">
            <v>720.33</v>
          </cell>
          <cell r="H139">
            <v>1856.3</v>
          </cell>
          <cell r="I139">
            <v>2576.6</v>
          </cell>
          <cell r="J139">
            <v>721.23</v>
          </cell>
          <cell r="K139">
            <v>2047.7</v>
          </cell>
          <cell r="L139">
            <v>2768.9</v>
          </cell>
          <cell r="M139">
            <v>2.0464000000000002</v>
          </cell>
          <cell r="N139">
            <v>4.6161000000000003</v>
          </cell>
          <cell r="O139">
            <v>6.6624999999999996</v>
          </cell>
        </row>
        <row r="140">
          <cell r="B140">
            <v>850</v>
          </cell>
          <cell r="C140">
            <v>172.97</v>
          </cell>
          <cell r="D140">
            <v>1.1180000000000001E-3</v>
          </cell>
          <cell r="E140">
            <v>0.2258</v>
          </cell>
          <cell r="F140">
            <v>0.22689999999999999</v>
          </cell>
          <cell r="G140">
            <v>731.37</v>
          </cell>
          <cell r="H140">
            <v>1847.1</v>
          </cell>
          <cell r="I140">
            <v>2578.5</v>
          </cell>
          <cell r="J140">
            <v>732.32</v>
          </cell>
          <cell r="K140">
            <v>2039.1</v>
          </cell>
          <cell r="L140">
            <v>2771.4</v>
          </cell>
          <cell r="M140">
            <v>2.0712000000000002</v>
          </cell>
          <cell r="N140">
            <v>4.5705999999999998</v>
          </cell>
          <cell r="O140">
            <v>6.6417999999999999</v>
          </cell>
        </row>
        <row r="141">
          <cell r="B141">
            <v>900</v>
          </cell>
          <cell r="C141">
            <v>175.39</v>
          </cell>
          <cell r="D141">
            <v>1.121E-3</v>
          </cell>
          <cell r="E141">
            <v>0.21379999999999999</v>
          </cell>
          <cell r="F141">
            <v>0.21490000000000001</v>
          </cell>
          <cell r="G141">
            <v>741.92</v>
          </cell>
          <cell r="H141">
            <v>1838.3</v>
          </cell>
          <cell r="I141">
            <v>2580.1999999999998</v>
          </cell>
          <cell r="J141">
            <v>742.93</v>
          </cell>
          <cell r="K141">
            <v>2030.7</v>
          </cell>
          <cell r="L141">
            <v>2773.6</v>
          </cell>
          <cell r="M141">
            <v>2.0948000000000002</v>
          </cell>
          <cell r="N141">
            <v>4.5274000000000001</v>
          </cell>
          <cell r="O141">
            <v>6.6222000000000003</v>
          </cell>
        </row>
        <row r="142">
          <cell r="B142">
            <v>950</v>
          </cell>
          <cell r="C142">
            <v>177.7</v>
          </cell>
          <cell r="D142">
            <v>1.124E-3</v>
          </cell>
          <cell r="E142">
            <v>0.20300000000000001</v>
          </cell>
          <cell r="F142">
            <v>0.2041</v>
          </cell>
          <cell r="G142">
            <v>752.03</v>
          </cell>
          <cell r="H142">
            <v>1829.8</v>
          </cell>
          <cell r="I142">
            <v>2581.8000000000002</v>
          </cell>
          <cell r="J142">
            <v>753.1</v>
          </cell>
          <cell r="K142">
            <v>2022.6</v>
          </cell>
          <cell r="L142">
            <v>2775.7</v>
          </cell>
          <cell r="M142">
            <v>2.1173000000000002</v>
          </cell>
          <cell r="N142">
            <v>4.4863</v>
          </cell>
          <cell r="O142">
            <v>6.6036000000000001</v>
          </cell>
        </row>
        <row r="143">
          <cell r="B143">
            <v>1000</v>
          </cell>
          <cell r="C143">
            <v>179.92</v>
          </cell>
          <cell r="D143">
            <v>1.127E-3</v>
          </cell>
          <cell r="E143">
            <v>0.1933</v>
          </cell>
          <cell r="F143">
            <v>0.19439999999999999</v>
          </cell>
          <cell r="G143">
            <v>761.75</v>
          </cell>
          <cell r="H143">
            <v>1821.6</v>
          </cell>
          <cell r="I143">
            <v>2583.3000000000002</v>
          </cell>
          <cell r="J143">
            <v>762.88</v>
          </cell>
          <cell r="K143">
            <v>2014.8</v>
          </cell>
          <cell r="L143">
            <v>2777.7</v>
          </cell>
          <cell r="M143">
            <v>2.1387999999999998</v>
          </cell>
          <cell r="N143">
            <v>4.4470999999999998</v>
          </cell>
          <cell r="O143">
            <v>6.5858999999999996</v>
          </cell>
        </row>
        <row r="144">
          <cell r="B144">
            <v>1100</v>
          </cell>
          <cell r="C144">
            <v>184.1</v>
          </cell>
          <cell r="D144">
            <v>1.1329999999999999E-3</v>
          </cell>
          <cell r="E144">
            <v>0.1764</v>
          </cell>
          <cell r="F144">
            <v>0.17749999999999999</v>
          </cell>
          <cell r="G144">
            <v>780.14</v>
          </cell>
          <cell r="H144">
            <v>1805.9</v>
          </cell>
          <cell r="I144">
            <v>2586</v>
          </cell>
          <cell r="J144">
            <v>781.38</v>
          </cell>
          <cell r="K144">
            <v>1999.8</v>
          </cell>
          <cell r="L144">
            <v>2781.2</v>
          </cell>
          <cell r="M144">
            <v>2.1793</v>
          </cell>
          <cell r="N144">
            <v>4.3735999999999997</v>
          </cell>
          <cell r="O144">
            <v>6.5529000000000002</v>
          </cell>
        </row>
        <row r="145">
          <cell r="B145">
            <v>1200</v>
          </cell>
          <cell r="C145">
            <v>188</v>
          </cell>
          <cell r="D145">
            <v>1.1379999999999999E-3</v>
          </cell>
          <cell r="E145">
            <v>0.16220000000000001</v>
          </cell>
          <cell r="F145">
            <v>0.1633</v>
          </cell>
          <cell r="G145">
            <v>797.31</v>
          </cell>
          <cell r="H145">
            <v>1791.1</v>
          </cell>
          <cell r="I145">
            <v>2588.4</v>
          </cell>
          <cell r="J145">
            <v>798.68</v>
          </cell>
          <cell r="K145">
            <v>1985.6</v>
          </cell>
          <cell r="L145">
            <v>2784.3</v>
          </cell>
          <cell r="M145">
            <v>2.2166999999999999</v>
          </cell>
          <cell r="N145">
            <v>4.3059000000000003</v>
          </cell>
          <cell r="O145">
            <v>6.5225999999999997</v>
          </cell>
        </row>
        <row r="146">
          <cell r="B146">
            <v>1300</v>
          </cell>
          <cell r="C146">
            <v>191.64</v>
          </cell>
          <cell r="D146">
            <v>1.1440000000000001E-3</v>
          </cell>
          <cell r="E146">
            <v>0.15010000000000001</v>
          </cell>
          <cell r="F146">
            <v>0.1512</v>
          </cell>
          <cell r="G146">
            <v>813.44</v>
          </cell>
          <cell r="H146">
            <v>1777.1</v>
          </cell>
          <cell r="I146">
            <v>2590.5</v>
          </cell>
          <cell r="J146">
            <v>814.93</v>
          </cell>
          <cell r="K146">
            <v>1972.1</v>
          </cell>
          <cell r="L146">
            <v>2787</v>
          </cell>
          <cell r="M146">
            <v>2.2515000000000001</v>
          </cell>
          <cell r="N146">
            <v>4.2430000000000003</v>
          </cell>
          <cell r="O146">
            <v>6.4945000000000004</v>
          </cell>
        </row>
        <row r="147">
          <cell r="B147">
            <v>1400</v>
          </cell>
          <cell r="C147">
            <v>195.08</v>
          </cell>
          <cell r="D147">
            <v>1.1490000000000001E-3</v>
          </cell>
          <cell r="E147">
            <v>0.13969999999999999</v>
          </cell>
          <cell r="F147">
            <v>0.14080000000000001</v>
          </cell>
          <cell r="G147">
            <v>828.67</v>
          </cell>
          <cell r="H147">
            <v>1763.6</v>
          </cell>
          <cell r="I147">
            <v>2592.3000000000002</v>
          </cell>
          <cell r="J147">
            <v>830.28</v>
          </cell>
          <cell r="K147">
            <v>1959.1</v>
          </cell>
          <cell r="L147">
            <v>2789.4</v>
          </cell>
          <cell r="M147">
            <v>2.2841999999999998</v>
          </cell>
          <cell r="N147">
            <v>4.1840999999999999</v>
          </cell>
          <cell r="O147">
            <v>6.4683000000000002</v>
          </cell>
        </row>
        <row r="148">
          <cell r="B148">
            <v>1500</v>
          </cell>
          <cell r="C148">
            <v>198.33</v>
          </cell>
          <cell r="D148">
            <v>1.1540000000000001E-3</v>
          </cell>
          <cell r="E148">
            <v>0.1305</v>
          </cell>
          <cell r="F148">
            <v>0.13170000000000001</v>
          </cell>
          <cell r="G148">
            <v>843.12</v>
          </cell>
          <cell r="H148">
            <v>1750.8</v>
          </cell>
          <cell r="I148">
            <v>2593.9</v>
          </cell>
          <cell r="J148">
            <v>844.85</v>
          </cell>
          <cell r="K148">
            <v>1946.7</v>
          </cell>
          <cell r="L148">
            <v>2791.5</v>
          </cell>
          <cell r="M148">
            <v>2.3149999999999999</v>
          </cell>
          <cell r="N148">
            <v>4.1288</v>
          </cell>
          <cell r="O148">
            <v>6.4438000000000004</v>
          </cell>
        </row>
        <row r="149">
          <cell r="B149">
            <v>1600</v>
          </cell>
          <cell r="C149">
            <v>201.41</v>
          </cell>
          <cell r="D149">
            <v>1.1590000000000001E-3</v>
          </cell>
          <cell r="E149">
            <v>0.1225</v>
          </cell>
          <cell r="F149">
            <v>0.1237</v>
          </cell>
          <cell r="G149">
            <v>856.88</v>
          </cell>
          <cell r="H149">
            <v>1738.4</v>
          </cell>
          <cell r="I149">
            <v>2595.3000000000002</v>
          </cell>
          <cell r="J149">
            <v>858.73</v>
          </cell>
          <cell r="K149">
            <v>1934.6</v>
          </cell>
          <cell r="L149">
            <v>2793.3</v>
          </cell>
          <cell r="M149">
            <v>2.3441000000000001</v>
          </cell>
          <cell r="N149">
            <v>4.0766</v>
          </cell>
          <cell r="O149">
            <v>6.4207000000000001</v>
          </cell>
        </row>
        <row r="150">
          <cell r="B150">
            <v>1700</v>
          </cell>
          <cell r="C150">
            <v>204.35</v>
          </cell>
          <cell r="D150">
            <v>1.163E-3</v>
          </cell>
          <cell r="E150">
            <v>0.11550000000000001</v>
          </cell>
          <cell r="F150">
            <v>0.1167</v>
          </cell>
          <cell r="G150">
            <v>870.02</v>
          </cell>
          <cell r="H150">
            <v>1726.6</v>
          </cell>
          <cell r="I150">
            <v>2596.6</v>
          </cell>
          <cell r="J150">
            <v>872</v>
          </cell>
          <cell r="K150">
            <v>1923</v>
          </cell>
          <cell r="L150">
            <v>2795</v>
          </cell>
          <cell r="M150">
            <v>2.3717000000000001</v>
          </cell>
          <cell r="N150">
            <v>4.0271999999999997</v>
          </cell>
          <cell r="O150">
            <v>6.3989000000000003</v>
          </cell>
        </row>
        <row r="151">
          <cell r="B151">
            <v>1800</v>
          </cell>
          <cell r="C151">
            <v>207.15</v>
          </cell>
          <cell r="D151">
            <v>1.168E-3</v>
          </cell>
          <cell r="E151">
            <v>0.10920000000000001</v>
          </cell>
          <cell r="F151">
            <v>0.1104</v>
          </cell>
          <cell r="G151">
            <v>882.61</v>
          </cell>
          <cell r="H151">
            <v>1715.1</v>
          </cell>
          <cell r="I151">
            <v>2597.6999999999998</v>
          </cell>
          <cell r="J151">
            <v>884.71</v>
          </cell>
          <cell r="K151">
            <v>1911.7</v>
          </cell>
          <cell r="L151">
            <v>2796.4</v>
          </cell>
          <cell r="M151">
            <v>2.3980000000000001</v>
          </cell>
          <cell r="N151">
            <v>3.9801000000000002</v>
          </cell>
          <cell r="O151">
            <v>6.3780999999999999</v>
          </cell>
        </row>
        <row r="152">
          <cell r="B152">
            <v>1900</v>
          </cell>
          <cell r="C152">
            <v>209.84</v>
          </cell>
          <cell r="D152">
            <v>1.1720000000000001E-3</v>
          </cell>
          <cell r="E152">
            <v>0.10349999999999999</v>
          </cell>
          <cell r="F152">
            <v>0.1047</v>
          </cell>
          <cell r="G152">
            <v>894.7</v>
          </cell>
          <cell r="H152">
            <v>1704</v>
          </cell>
          <cell r="I152">
            <v>2598.6999999999998</v>
          </cell>
          <cell r="J152">
            <v>896.92</v>
          </cell>
          <cell r="K152">
            <v>1900.7</v>
          </cell>
          <cell r="L152">
            <v>2797.6</v>
          </cell>
          <cell r="M152">
            <v>2.4230999999999998</v>
          </cell>
          <cell r="N152">
            <v>3.9352999999999998</v>
          </cell>
          <cell r="O152">
            <v>6.3583999999999996</v>
          </cell>
        </row>
        <row r="153">
          <cell r="B153">
            <v>2000</v>
          </cell>
          <cell r="C153">
            <v>212.42</v>
          </cell>
          <cell r="D153">
            <v>1.1770000000000001E-3</v>
          </cell>
          <cell r="E153">
            <v>9.8409999999999997E-2</v>
          </cell>
          <cell r="F153">
            <v>9.9589999999999998E-2</v>
          </cell>
          <cell r="G153">
            <v>906.33</v>
          </cell>
          <cell r="H153">
            <v>1693.2</v>
          </cell>
          <cell r="I153">
            <v>2599.5</v>
          </cell>
          <cell r="J153">
            <v>908.69</v>
          </cell>
          <cell r="K153">
            <v>1890</v>
          </cell>
          <cell r="L153">
            <v>2798.7</v>
          </cell>
          <cell r="M153">
            <v>2.4470999999999998</v>
          </cell>
          <cell r="N153">
            <v>3.8925000000000001</v>
          </cell>
          <cell r="O153">
            <v>6.3395999999999999</v>
          </cell>
        </row>
        <row r="154">
          <cell r="B154">
            <v>2250</v>
          </cell>
          <cell r="C154">
            <v>218.45</v>
          </cell>
          <cell r="D154">
            <v>1.1869999999999999E-3</v>
          </cell>
          <cell r="E154">
            <v>8.7529999999999997E-2</v>
          </cell>
          <cell r="F154">
            <v>8.8719999999999993E-2</v>
          </cell>
          <cell r="G154">
            <v>933.7</v>
          </cell>
          <cell r="H154">
            <v>1667.5</v>
          </cell>
          <cell r="I154">
            <v>2601.1999999999998</v>
          </cell>
          <cell r="J154">
            <v>936.37</v>
          </cell>
          <cell r="K154">
            <v>1864.4</v>
          </cell>
          <cell r="L154">
            <v>2800.8</v>
          </cell>
          <cell r="M154">
            <v>2.5032000000000001</v>
          </cell>
          <cell r="N154">
            <v>3.7926000000000002</v>
          </cell>
          <cell r="O154">
            <v>6.2957999999999998</v>
          </cell>
        </row>
        <row r="155">
          <cell r="B155">
            <v>2500</v>
          </cell>
          <cell r="C155">
            <v>223.99</v>
          </cell>
          <cell r="D155">
            <v>1.1969999999999999E-3</v>
          </cell>
          <cell r="E155">
            <v>7.8750000000000001E-2</v>
          </cell>
          <cell r="F155">
            <v>7.9949999999999993E-2</v>
          </cell>
          <cell r="G155">
            <v>958.98</v>
          </cell>
          <cell r="H155">
            <v>1643.3</v>
          </cell>
          <cell r="I155">
            <v>2602.3000000000002</v>
          </cell>
          <cell r="J155">
            <v>961.97</v>
          </cell>
          <cell r="K155">
            <v>1840.2</v>
          </cell>
          <cell r="L155">
            <v>2802.2</v>
          </cell>
          <cell r="M155">
            <v>2.5543999999999998</v>
          </cell>
          <cell r="N155">
            <v>3.7016</v>
          </cell>
          <cell r="O155">
            <v>6.2560000000000002</v>
          </cell>
        </row>
        <row r="156">
          <cell r="B156">
            <v>2750</v>
          </cell>
          <cell r="C156">
            <v>229.11</v>
          </cell>
          <cell r="D156">
            <v>1.207E-3</v>
          </cell>
          <cell r="E156">
            <v>7.1510000000000004E-2</v>
          </cell>
          <cell r="F156">
            <v>7.2720000000000007E-2</v>
          </cell>
          <cell r="G156">
            <v>982.53</v>
          </cell>
          <cell r="H156">
            <v>1620.5</v>
          </cell>
          <cell r="I156">
            <v>2603</v>
          </cell>
          <cell r="J156">
            <v>985.85</v>
          </cell>
          <cell r="K156">
            <v>1817.2</v>
          </cell>
          <cell r="L156">
            <v>2803</v>
          </cell>
          <cell r="M156">
            <v>2.6015999999999999</v>
          </cell>
          <cell r="N156">
            <v>3.6177999999999999</v>
          </cell>
          <cell r="O156">
            <v>6.2194000000000003</v>
          </cell>
        </row>
        <row r="157">
          <cell r="B157">
            <v>3000</v>
          </cell>
          <cell r="C157">
            <v>233.89</v>
          </cell>
          <cell r="D157">
            <v>1.217E-3</v>
          </cell>
          <cell r="E157">
            <v>6.5439999999999998E-2</v>
          </cell>
          <cell r="F157">
            <v>6.6659999999999997E-2</v>
          </cell>
          <cell r="G157">
            <v>1004.6</v>
          </cell>
          <cell r="H157">
            <v>1598.7</v>
          </cell>
          <cell r="I157">
            <v>2603.3000000000002</v>
          </cell>
          <cell r="J157">
            <v>1008.3</v>
          </cell>
          <cell r="K157">
            <v>1795</v>
          </cell>
          <cell r="L157">
            <v>2803.3</v>
          </cell>
          <cell r="M157">
            <v>2.6454</v>
          </cell>
          <cell r="N157">
            <v>3.5400999999999998</v>
          </cell>
          <cell r="O157">
            <v>6.1855000000000002</v>
          </cell>
        </row>
        <row r="158">
          <cell r="B158">
            <v>3250</v>
          </cell>
          <cell r="C158">
            <v>238.37</v>
          </cell>
          <cell r="D158">
            <v>1.2260000000000001E-3</v>
          </cell>
          <cell r="E158">
            <v>6.0269999999999997E-2</v>
          </cell>
          <cell r="F158">
            <v>6.1499999999999999E-2</v>
          </cell>
          <cell r="G158">
            <v>1025.5</v>
          </cell>
          <cell r="H158">
            <v>1577.7</v>
          </cell>
          <cell r="I158">
            <v>2603.1999999999998</v>
          </cell>
          <cell r="J158">
            <v>1029.5</v>
          </cell>
          <cell r="K158">
            <v>1773.6</v>
          </cell>
          <cell r="L158">
            <v>2803.1</v>
          </cell>
          <cell r="M158">
            <v>2.6865000000000001</v>
          </cell>
          <cell r="N158">
            <v>3.4672999999999998</v>
          </cell>
          <cell r="O158">
            <v>6.1538000000000004</v>
          </cell>
        </row>
        <row r="159">
          <cell r="B159">
            <v>3500</v>
          </cell>
          <cell r="C159">
            <v>242.6</v>
          </cell>
          <cell r="D159">
            <v>1.235E-3</v>
          </cell>
          <cell r="E159">
            <v>5.5820000000000002E-2</v>
          </cell>
          <cell r="F159">
            <v>5.7049999999999997E-2</v>
          </cell>
          <cell r="G159">
            <v>1045.3</v>
          </cell>
          <cell r="H159">
            <v>1557.6</v>
          </cell>
          <cell r="I159">
            <v>2602.9</v>
          </cell>
          <cell r="J159">
            <v>1049.5999999999999</v>
          </cell>
          <cell r="K159">
            <v>1753</v>
          </cell>
          <cell r="L159">
            <v>2802.6</v>
          </cell>
          <cell r="M159">
            <v>2.7250999999999999</v>
          </cell>
          <cell r="N159">
            <v>3.3988999999999998</v>
          </cell>
          <cell r="O159">
            <v>6.1239999999999997</v>
          </cell>
        </row>
        <row r="160">
          <cell r="B160">
            <v>3750</v>
          </cell>
          <cell r="C160">
            <v>246.59</v>
          </cell>
          <cell r="D160">
            <v>1.2440000000000001E-3</v>
          </cell>
          <cell r="E160">
            <v>5.194E-2</v>
          </cell>
          <cell r="F160">
            <v>5.3179999999999998E-2</v>
          </cell>
          <cell r="G160">
            <v>1064.2</v>
          </cell>
          <cell r="H160">
            <v>1538.1</v>
          </cell>
          <cell r="I160">
            <v>2602.3000000000002</v>
          </cell>
          <cell r="J160">
            <v>1068.8</v>
          </cell>
          <cell r="K160">
            <v>1732.9</v>
          </cell>
          <cell r="L160">
            <v>2801.7</v>
          </cell>
          <cell r="M160">
            <v>2.7616000000000001</v>
          </cell>
          <cell r="N160">
            <v>3.3340999999999998</v>
          </cell>
          <cell r="O160">
            <v>6.0956999999999999</v>
          </cell>
        </row>
        <row r="161">
          <cell r="B161">
            <v>4000</v>
          </cell>
          <cell r="C161">
            <v>250.39</v>
          </cell>
          <cell r="D161">
            <v>1.2520000000000001E-3</v>
          </cell>
          <cell r="E161">
            <v>4.8520000000000001E-2</v>
          </cell>
          <cell r="F161">
            <v>4.9770000000000002E-2</v>
          </cell>
          <cell r="G161">
            <v>1082.2</v>
          </cell>
          <cell r="H161">
            <v>1519.3</v>
          </cell>
          <cell r="I161">
            <v>2601.5</v>
          </cell>
          <cell r="J161">
            <v>1087.2</v>
          </cell>
          <cell r="K161">
            <v>1713.4</v>
          </cell>
          <cell r="L161">
            <v>2800.6</v>
          </cell>
          <cell r="M161">
            <v>2.7961999999999998</v>
          </cell>
          <cell r="N161">
            <v>3.2726999999999999</v>
          </cell>
          <cell r="O161">
            <v>6.0689000000000002</v>
          </cell>
        </row>
        <row r="162">
          <cell r="B162">
            <v>5000</v>
          </cell>
          <cell r="C162">
            <v>263.98</v>
          </cell>
          <cell r="D162">
            <v>1.286E-3</v>
          </cell>
          <cell r="E162">
            <v>3.8150000000000003E-2</v>
          </cell>
          <cell r="F162">
            <v>3.9440000000000003E-2</v>
          </cell>
          <cell r="G162">
            <v>1147.8</v>
          </cell>
          <cell r="H162">
            <v>1448.7</v>
          </cell>
          <cell r="I162">
            <v>2596.5</v>
          </cell>
          <cell r="J162">
            <v>1154.2</v>
          </cell>
          <cell r="K162">
            <v>1639.5</v>
          </cell>
          <cell r="L162">
            <v>2793.7</v>
          </cell>
          <cell r="M162">
            <v>2.9201000000000001</v>
          </cell>
          <cell r="N162">
            <v>3.0524</v>
          </cell>
          <cell r="O162">
            <v>5.9725000000000001</v>
          </cell>
        </row>
        <row r="163">
          <cell r="B163">
            <v>6000</v>
          </cell>
          <cell r="C163">
            <v>275.62</v>
          </cell>
          <cell r="D163">
            <v>1.3190000000000001E-3</v>
          </cell>
          <cell r="E163">
            <v>3.1119999999999998E-2</v>
          </cell>
          <cell r="F163">
            <v>3.2439999999999997E-2</v>
          </cell>
          <cell r="G163">
            <v>1205.4000000000001</v>
          </cell>
          <cell r="H163">
            <v>1383.9</v>
          </cell>
          <cell r="I163">
            <v>2589.3000000000002</v>
          </cell>
          <cell r="J163">
            <v>1213.3</v>
          </cell>
          <cell r="K163">
            <v>1570.6</v>
          </cell>
          <cell r="L163">
            <v>2783.9</v>
          </cell>
          <cell r="M163">
            <v>3.0266000000000002</v>
          </cell>
          <cell r="N163">
            <v>2.8620000000000001</v>
          </cell>
          <cell r="O163">
            <v>5.8886000000000003</v>
          </cell>
        </row>
        <row r="164">
          <cell r="B164">
            <v>7000</v>
          </cell>
          <cell r="C164">
            <v>285.86</v>
          </cell>
          <cell r="D164">
            <v>1.3519999999999999E-3</v>
          </cell>
          <cell r="E164">
            <v>2.6020000000000001E-2</v>
          </cell>
          <cell r="F164">
            <v>2.7369999999999998E-2</v>
          </cell>
          <cell r="G164">
            <v>1257.5</v>
          </cell>
          <cell r="H164">
            <v>1322.7</v>
          </cell>
          <cell r="I164">
            <v>2580.1999999999998</v>
          </cell>
          <cell r="J164">
            <v>1267</v>
          </cell>
          <cell r="K164">
            <v>1504.8</v>
          </cell>
          <cell r="L164">
            <v>2771.8</v>
          </cell>
          <cell r="M164">
            <v>3.1211000000000002</v>
          </cell>
          <cell r="N164">
            <v>2.6919</v>
          </cell>
          <cell r="O164">
            <v>5.8129999999999997</v>
          </cell>
        </row>
        <row r="165">
          <cell r="B165">
            <v>8000</v>
          </cell>
          <cell r="C165">
            <v>295.04000000000002</v>
          </cell>
          <cell r="D165">
            <v>1.384E-3</v>
          </cell>
          <cell r="E165">
            <v>2.214E-2</v>
          </cell>
          <cell r="F165">
            <v>2.3519999999999999E-2</v>
          </cell>
          <cell r="G165">
            <v>1305.5</v>
          </cell>
          <cell r="H165">
            <v>1264.0999999999999</v>
          </cell>
          <cell r="I165">
            <v>2569.6</v>
          </cell>
          <cell r="J165">
            <v>1316.6</v>
          </cell>
          <cell r="K165">
            <v>1441.2</v>
          </cell>
          <cell r="L165">
            <v>2757.8</v>
          </cell>
          <cell r="M165">
            <v>3.2065999999999999</v>
          </cell>
          <cell r="N165">
            <v>2.5365000000000002</v>
          </cell>
          <cell r="O165">
            <v>5.7431000000000001</v>
          </cell>
        </row>
        <row r="166">
          <cell r="B166">
            <v>9000</v>
          </cell>
          <cell r="C166">
            <v>303.38</v>
          </cell>
          <cell r="D166">
            <v>1.418E-3</v>
          </cell>
          <cell r="E166">
            <v>1.9060000000000001E-2</v>
          </cell>
          <cell r="F166">
            <v>2.0480000000000002E-2</v>
          </cell>
          <cell r="G166">
            <v>1350.3</v>
          </cell>
          <cell r="H166">
            <v>1207.3</v>
          </cell>
          <cell r="I166">
            <v>2557.6</v>
          </cell>
          <cell r="J166">
            <v>1363.1</v>
          </cell>
          <cell r="K166">
            <v>1378.9</v>
          </cell>
          <cell r="L166">
            <v>2742</v>
          </cell>
          <cell r="M166">
            <v>3.2854999999999999</v>
          </cell>
          <cell r="N166">
            <v>2.3915999999999999</v>
          </cell>
          <cell r="O166">
            <v>5.6771000000000003</v>
          </cell>
        </row>
        <row r="167">
          <cell r="B167">
            <v>10000</v>
          </cell>
          <cell r="C167">
            <v>311.02999999999997</v>
          </cell>
          <cell r="D167">
            <v>1.4519999999999999E-3</v>
          </cell>
          <cell r="E167">
            <v>1.6580000000000001E-2</v>
          </cell>
          <cell r="F167">
            <v>1.8030000000000001E-2</v>
          </cell>
          <cell r="G167">
            <v>1392.8</v>
          </cell>
          <cell r="H167">
            <v>1151.4000000000001</v>
          </cell>
          <cell r="I167">
            <v>2544.1999999999998</v>
          </cell>
          <cell r="J167">
            <v>1407.3</v>
          </cell>
          <cell r="K167">
            <v>1317.2</v>
          </cell>
          <cell r="L167">
            <v>2724.5</v>
          </cell>
          <cell r="M167">
            <v>3.3591000000000002</v>
          </cell>
          <cell r="N167">
            <v>2.2547999999999999</v>
          </cell>
          <cell r="O167">
            <v>5.6139000000000001</v>
          </cell>
        </row>
        <row r="168">
          <cell r="B168">
            <v>11000</v>
          </cell>
          <cell r="C168">
            <v>318.11</v>
          </cell>
          <cell r="D168">
            <v>1.488E-3</v>
          </cell>
          <cell r="E168">
            <v>1.4500000000000001E-2</v>
          </cell>
          <cell r="F168">
            <v>1.5990000000000001E-2</v>
          </cell>
          <cell r="G168">
            <v>1433.3</v>
          </cell>
          <cell r="H168">
            <v>1096.2</v>
          </cell>
          <cell r="I168">
            <v>2529.5</v>
          </cell>
          <cell r="J168">
            <v>1449.7</v>
          </cell>
          <cell r="K168">
            <v>1255.7</v>
          </cell>
          <cell r="L168">
            <v>2705.4</v>
          </cell>
          <cell r="M168">
            <v>3.4287000000000001</v>
          </cell>
          <cell r="N168">
            <v>2.1238000000000001</v>
          </cell>
          <cell r="O168">
            <v>5.5525000000000002</v>
          </cell>
        </row>
        <row r="169">
          <cell r="B169">
            <v>12000</v>
          </cell>
          <cell r="C169">
            <v>324.70999999999998</v>
          </cell>
          <cell r="D169">
            <v>1.526E-3</v>
          </cell>
          <cell r="E169">
            <v>1.273E-2</v>
          </cell>
          <cell r="F169">
            <v>1.426E-2</v>
          </cell>
          <cell r="G169">
            <v>1472.4</v>
          </cell>
          <cell r="H169">
            <v>1041</v>
          </cell>
          <cell r="I169">
            <v>2513.4</v>
          </cell>
          <cell r="J169">
            <v>1490.7</v>
          </cell>
          <cell r="K169">
            <v>1193.8</v>
          </cell>
          <cell r="L169">
            <v>2684.5</v>
          </cell>
          <cell r="M169">
            <v>3.4952999999999999</v>
          </cell>
          <cell r="N169">
            <v>1.9967999999999999</v>
          </cell>
          <cell r="O169">
            <v>5.4920999999999998</v>
          </cell>
        </row>
        <row r="170">
          <cell r="B170">
            <v>13000</v>
          </cell>
          <cell r="C170">
            <v>330.89</v>
          </cell>
          <cell r="D170">
            <v>1.5659999999999999E-3</v>
          </cell>
          <cell r="E170">
            <v>1.1209999999999999E-2</v>
          </cell>
          <cell r="F170">
            <v>1.278E-2</v>
          </cell>
          <cell r="G170">
            <v>1510.5</v>
          </cell>
          <cell r="H170">
            <v>985.2</v>
          </cell>
          <cell r="I170">
            <v>2495.6999999999998</v>
          </cell>
          <cell r="J170">
            <v>1530.9</v>
          </cell>
          <cell r="K170">
            <v>1130.9000000000001</v>
          </cell>
          <cell r="L170">
            <v>2661.8</v>
          </cell>
          <cell r="M170">
            <v>3.5594999999999999</v>
          </cell>
          <cell r="N170">
            <v>1.8723000000000001</v>
          </cell>
          <cell r="O170">
            <v>5.4318</v>
          </cell>
        </row>
        <row r="171">
          <cell r="B171">
            <v>14000</v>
          </cell>
          <cell r="C171">
            <v>336.7</v>
          </cell>
          <cell r="D171">
            <v>1.6100000000000001E-3</v>
          </cell>
          <cell r="E171">
            <v>9.8700000000000003E-3</v>
          </cell>
          <cell r="F171">
            <v>1.1480000000000001E-2</v>
          </cell>
          <cell r="G171">
            <v>1547.9</v>
          </cell>
          <cell r="H171">
            <v>928.4</v>
          </cell>
          <cell r="I171">
            <v>2476.3000000000002</v>
          </cell>
          <cell r="J171">
            <v>1570.4</v>
          </cell>
          <cell r="K171">
            <v>1066.7</v>
          </cell>
          <cell r="L171">
            <v>2637.1</v>
          </cell>
          <cell r="M171">
            <v>3.6219999999999999</v>
          </cell>
          <cell r="N171">
            <v>1.7491000000000001</v>
          </cell>
          <cell r="O171">
            <v>5.3711000000000002</v>
          </cell>
        </row>
        <row r="172">
          <cell r="B172">
            <v>15000</v>
          </cell>
          <cell r="C172">
            <v>342.19</v>
          </cell>
          <cell r="D172">
            <v>1.6570000000000001E-3</v>
          </cell>
          <cell r="E172">
            <v>8.6829999999999997E-3</v>
          </cell>
          <cell r="F172">
            <v>1.034E-2</v>
          </cell>
          <cell r="G172">
            <v>1585</v>
          </cell>
          <cell r="H172">
            <v>870</v>
          </cell>
          <cell r="I172">
            <v>2455</v>
          </cell>
          <cell r="J172">
            <v>1609.8</v>
          </cell>
          <cell r="K172">
            <v>1000.3</v>
          </cell>
          <cell r="L172">
            <v>2610.1</v>
          </cell>
          <cell r="M172">
            <v>3.6837</v>
          </cell>
          <cell r="N172">
            <v>1.6254999999999999</v>
          </cell>
          <cell r="O172">
            <v>5.3091999999999997</v>
          </cell>
        </row>
        <row r="173">
          <cell r="B173">
            <v>16000</v>
          </cell>
          <cell r="C173">
            <v>347.39</v>
          </cell>
          <cell r="D173">
            <v>1.7099999999999999E-3</v>
          </cell>
          <cell r="E173">
            <v>7.6E-3</v>
          </cell>
          <cell r="F173">
            <v>9.3100000000000006E-3</v>
          </cell>
          <cell r="G173">
            <v>1622.1</v>
          </cell>
          <cell r="H173">
            <v>809.2</v>
          </cell>
          <cell r="I173">
            <v>2431.3000000000002</v>
          </cell>
          <cell r="J173">
            <v>1649.5</v>
          </cell>
          <cell r="K173">
            <v>930.8</v>
          </cell>
          <cell r="L173">
            <v>2580.3000000000002</v>
          </cell>
          <cell r="M173">
            <v>3.7452000000000001</v>
          </cell>
          <cell r="N173">
            <v>1.4999</v>
          </cell>
          <cell r="O173">
            <v>5.2450999999999999</v>
          </cell>
        </row>
        <row r="174">
          <cell r="B174">
            <v>17000</v>
          </cell>
          <cell r="C174">
            <v>352.34</v>
          </cell>
          <cell r="D174">
            <v>1.7700000000000001E-3</v>
          </cell>
          <cell r="E174">
            <v>6.6030000000000004E-3</v>
          </cell>
          <cell r="F174">
            <v>8.3730000000000002E-3</v>
          </cell>
          <cell r="G174">
            <v>1659.9</v>
          </cell>
          <cell r="H174">
            <v>744.9</v>
          </cell>
          <cell r="I174">
            <v>2404.8000000000002</v>
          </cell>
          <cell r="J174">
            <v>1690</v>
          </cell>
          <cell r="K174">
            <v>857.1</v>
          </cell>
          <cell r="L174">
            <v>2547.1</v>
          </cell>
          <cell r="M174">
            <v>3.8073000000000001</v>
          </cell>
          <cell r="N174">
            <v>1.3704000000000001</v>
          </cell>
          <cell r="O174">
            <v>5.1776999999999997</v>
          </cell>
        </row>
        <row r="175">
          <cell r="B175">
            <v>18000</v>
          </cell>
          <cell r="C175">
            <v>357.04</v>
          </cell>
          <cell r="D175">
            <v>1.8400000000000001E-3</v>
          </cell>
          <cell r="E175">
            <v>5.6649999999999999E-3</v>
          </cell>
          <cell r="F175">
            <v>7.5050000000000004E-3</v>
          </cell>
          <cell r="G175">
            <v>1698.9</v>
          </cell>
          <cell r="H175">
            <v>675.7</v>
          </cell>
          <cell r="I175">
            <v>2374.6</v>
          </cell>
          <cell r="J175">
            <v>1732</v>
          </cell>
          <cell r="K175">
            <v>777.7</v>
          </cell>
          <cell r="L175">
            <v>2509.6999999999998</v>
          </cell>
          <cell r="M175">
            <v>3.8714</v>
          </cell>
          <cell r="N175">
            <v>1.234</v>
          </cell>
          <cell r="O175">
            <v>5.1054000000000004</v>
          </cell>
        </row>
        <row r="176">
          <cell r="B176">
            <v>19000</v>
          </cell>
          <cell r="C176">
            <v>361.52</v>
          </cell>
          <cell r="D176">
            <v>1.9250000000000001E-3</v>
          </cell>
          <cell r="E176">
            <v>4.7559999999999998E-3</v>
          </cell>
          <cell r="F176">
            <v>6.6810000000000003E-3</v>
          </cell>
          <cell r="G176">
            <v>1740.3</v>
          </cell>
          <cell r="H176">
            <v>599</v>
          </cell>
          <cell r="I176">
            <v>2339.3000000000002</v>
          </cell>
          <cell r="J176">
            <v>1776.8</v>
          </cell>
          <cell r="K176">
            <v>689.4</v>
          </cell>
          <cell r="L176">
            <v>2466.1999999999998</v>
          </cell>
          <cell r="M176">
            <v>3.9392999999999998</v>
          </cell>
          <cell r="N176">
            <v>1.0862000000000001</v>
          </cell>
          <cell r="O176">
            <v>5.0255000000000001</v>
          </cell>
        </row>
        <row r="177">
          <cell r="B177">
            <v>20000</v>
          </cell>
          <cell r="C177">
            <v>365.8</v>
          </cell>
          <cell r="D177">
            <v>2.036E-3</v>
          </cell>
          <cell r="E177">
            <v>3.8379999999999998E-3</v>
          </cell>
          <cell r="F177">
            <v>5.8739999999999999E-3</v>
          </cell>
          <cell r="G177">
            <v>1786</v>
          </cell>
          <cell r="H177">
            <v>510.1</v>
          </cell>
          <cell r="I177">
            <v>2296.1</v>
          </cell>
          <cell r="J177">
            <v>1826.7</v>
          </cell>
          <cell r="K177">
            <v>586.9</v>
          </cell>
          <cell r="L177">
            <v>2413.6</v>
          </cell>
          <cell r="M177">
            <v>4.0145999999999997</v>
          </cell>
          <cell r="N177">
            <v>0.91839999999999999</v>
          </cell>
          <cell r="O177">
            <v>4.9329999999999998</v>
          </cell>
        </row>
        <row r="178">
          <cell r="B178">
            <v>21000</v>
          </cell>
          <cell r="C178">
            <v>369.88</v>
          </cell>
          <cell r="D178">
            <v>2.2000000000000001E-3</v>
          </cell>
          <cell r="E178">
            <v>2.82E-3</v>
          </cell>
          <cell r="F178">
            <v>5.0200000000000002E-3</v>
          </cell>
          <cell r="G178">
            <v>1841.4</v>
          </cell>
          <cell r="H178">
            <v>396</v>
          </cell>
          <cell r="I178">
            <v>2237.4</v>
          </cell>
          <cell r="J178">
            <v>1887.6</v>
          </cell>
          <cell r="K178">
            <v>455.2</v>
          </cell>
          <cell r="L178">
            <v>2342.8000000000002</v>
          </cell>
          <cell r="M178">
            <v>4.1062000000000003</v>
          </cell>
          <cell r="N178">
            <v>0.70789999999999997</v>
          </cell>
          <cell r="O178">
            <v>4.8140999999999998</v>
          </cell>
        </row>
        <row r="179">
          <cell r="B179">
            <v>22000</v>
          </cell>
          <cell r="C179">
            <v>373.77</v>
          </cell>
          <cell r="D179">
            <v>2.702E-3</v>
          </cell>
          <cell r="E179">
            <v>9.5200000000000005E-4</v>
          </cell>
          <cell r="F179">
            <v>3.6540000000000001E-3</v>
          </cell>
          <cell r="G179">
            <v>1953.4</v>
          </cell>
          <cell r="H179">
            <v>142.80000000000001</v>
          </cell>
          <cell r="I179">
            <v>2096.1999999999998</v>
          </cell>
          <cell r="J179">
            <v>2012.8</v>
          </cell>
          <cell r="K179">
            <v>163.6</v>
          </cell>
          <cell r="L179">
            <v>2176.5</v>
          </cell>
          <cell r="M179">
            <v>4.2866</v>
          </cell>
          <cell r="N179">
            <v>0.253</v>
          </cell>
          <cell r="O179">
            <v>4.5486000000000004</v>
          </cell>
        </row>
        <row r="180">
          <cell r="B180">
            <v>22055</v>
          </cell>
          <cell r="C180">
            <v>373.98</v>
          </cell>
          <cell r="D180">
            <v>3.1099999999999999E-3</v>
          </cell>
          <cell r="E180" t="str">
            <v>-</v>
          </cell>
          <cell r="F180">
            <v>3.1099999999999999E-3</v>
          </cell>
          <cell r="G180">
            <v>2017</v>
          </cell>
          <cell r="H180" t="str">
            <v>-</v>
          </cell>
          <cell r="I180">
            <v>2017</v>
          </cell>
          <cell r="J180">
            <v>2086</v>
          </cell>
          <cell r="K180" t="str">
            <v>-</v>
          </cell>
          <cell r="L180">
            <v>2086</v>
          </cell>
          <cell r="M180">
            <v>4.4089999999999998</v>
          </cell>
          <cell r="N180" t="str">
            <v>-</v>
          </cell>
          <cell r="O180">
            <v>4.4089999999999998</v>
          </cell>
        </row>
      </sheetData>
      <sheetData sheetId="16">
        <row r="7">
          <cell r="B7">
            <v>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topLeftCell="A7" workbookViewId="0">
      <selection activeCell="J20" sqref="J20"/>
    </sheetView>
  </sheetViews>
  <sheetFormatPr defaultRowHeight="14.25"/>
  <cols>
    <col min="1" max="1" width="5.75" style="7" customWidth="1"/>
    <col min="2" max="2" width="5.375" style="33" bestFit="1" customWidth="1"/>
    <col min="3" max="3" width="31" style="7" bestFit="1" customWidth="1"/>
    <col min="4" max="4" width="9.25" style="7" bestFit="1" customWidth="1"/>
    <col min="5" max="6" width="9" style="33"/>
    <col min="7" max="7" width="29.375" style="7" customWidth="1"/>
    <col min="8" max="16384" width="9" style="7"/>
  </cols>
  <sheetData>
    <row r="2" spans="2:9" s="3" customFormat="1" ht="25.5" customHeight="1">
      <c r="B2" s="1" t="s">
        <v>0</v>
      </c>
      <c r="C2" s="2" t="s">
        <v>1</v>
      </c>
      <c r="D2" s="2" t="s">
        <v>2</v>
      </c>
      <c r="E2" s="1" t="s">
        <v>3</v>
      </c>
      <c r="F2" s="1" t="s">
        <v>4</v>
      </c>
      <c r="G2" s="2" t="s">
        <v>5</v>
      </c>
    </row>
    <row r="3" spans="2:9" s="4" customFormat="1" ht="20.100000000000001" customHeight="1">
      <c r="B3" s="34" t="s">
        <v>6</v>
      </c>
      <c r="C3" s="35"/>
      <c r="D3" s="35"/>
      <c r="E3" s="35"/>
      <c r="F3" s="35"/>
      <c r="G3" s="36"/>
    </row>
    <row r="4" spans="2:9" ht="20.100000000000001" customHeight="1">
      <c r="B4" s="5">
        <v>1</v>
      </c>
      <c r="C4" s="6" t="s">
        <v>7</v>
      </c>
      <c r="D4" s="6" t="s">
        <v>8</v>
      </c>
      <c r="E4" s="5" t="s">
        <v>9</v>
      </c>
      <c r="F4" s="5">
        <v>20</v>
      </c>
      <c r="G4" s="6" t="s">
        <v>10</v>
      </c>
    </row>
    <row r="5" spans="2:9" ht="20.100000000000001" customHeight="1">
      <c r="B5" s="5">
        <v>2</v>
      </c>
      <c r="C5" s="6" t="s">
        <v>11</v>
      </c>
      <c r="D5" s="6" t="s">
        <v>12</v>
      </c>
      <c r="E5" s="5" t="s">
        <v>9</v>
      </c>
      <c r="F5" s="8">
        <v>6</v>
      </c>
      <c r="G5" s="6" t="s">
        <v>13</v>
      </c>
    </row>
    <row r="6" spans="2:9" ht="20.100000000000001" customHeight="1">
      <c r="B6" s="5">
        <v>3</v>
      </c>
      <c r="C6" s="6" t="s">
        <v>14</v>
      </c>
      <c r="D6" s="6" t="s">
        <v>15</v>
      </c>
      <c r="E6" s="5" t="s">
        <v>9</v>
      </c>
      <c r="F6" s="5">
        <v>50</v>
      </c>
      <c r="G6" s="6" t="s">
        <v>16</v>
      </c>
    </row>
    <row r="7" spans="2:9" ht="20.100000000000001" customHeight="1">
      <c r="B7" s="5">
        <v>4</v>
      </c>
      <c r="C7" s="6" t="s">
        <v>17</v>
      </c>
      <c r="D7" s="6" t="s">
        <v>18</v>
      </c>
      <c r="E7" s="5" t="s">
        <v>9</v>
      </c>
      <c r="F7" s="5">
        <v>25</v>
      </c>
      <c r="G7" s="6" t="s">
        <v>19</v>
      </c>
    </row>
    <row r="8" spans="2:9" ht="20.100000000000001" customHeight="1">
      <c r="B8" s="5">
        <v>5</v>
      </c>
      <c r="C8" s="6" t="s">
        <v>20</v>
      </c>
      <c r="D8" s="6" t="s">
        <v>21</v>
      </c>
      <c r="E8" s="5" t="s">
        <v>9</v>
      </c>
      <c r="F8" s="5">
        <v>50</v>
      </c>
      <c r="G8" s="6" t="s">
        <v>16</v>
      </c>
    </row>
    <row r="9" spans="2:9" ht="20.100000000000001" customHeight="1">
      <c r="B9" s="5">
        <v>6</v>
      </c>
      <c r="C9" s="6" t="s">
        <v>22</v>
      </c>
      <c r="D9" s="6" t="s">
        <v>23</v>
      </c>
      <c r="E9" s="5" t="s">
        <v>24</v>
      </c>
      <c r="F9" s="5">
        <v>340</v>
      </c>
      <c r="G9" s="6" t="s">
        <v>25</v>
      </c>
    </row>
    <row r="10" spans="2:9" ht="20.100000000000001" customHeight="1">
      <c r="B10" s="37" t="s">
        <v>26</v>
      </c>
      <c r="C10" s="38"/>
      <c r="D10" s="38"/>
      <c r="E10" s="38"/>
      <c r="F10" s="38"/>
      <c r="G10" s="39"/>
    </row>
    <row r="11" spans="2:9" ht="20.100000000000001" customHeight="1">
      <c r="B11" s="5">
        <v>7</v>
      </c>
      <c r="C11" s="6" t="s">
        <v>27</v>
      </c>
      <c r="D11" s="6" t="s">
        <v>28</v>
      </c>
      <c r="E11" s="5" t="s">
        <v>9</v>
      </c>
      <c r="F11" s="8">
        <f>0.82*F5*(1-1.33*F5/F6)</f>
        <v>4.1347680000000002</v>
      </c>
      <c r="G11" s="6" t="s">
        <v>29</v>
      </c>
    </row>
    <row r="12" spans="2:9" ht="20.100000000000001" customHeight="1">
      <c r="B12" s="5">
        <v>8</v>
      </c>
      <c r="C12" s="6" t="s">
        <v>30</v>
      </c>
      <c r="D12" s="6" t="s">
        <v>31</v>
      </c>
      <c r="E12" s="5" t="s">
        <v>32</v>
      </c>
      <c r="F12" s="5">
        <f>F5/F4</f>
        <v>0.3</v>
      </c>
      <c r="G12" s="6" t="s">
        <v>33</v>
      </c>
    </row>
    <row r="13" spans="2:9" ht="20.100000000000001" customHeight="1">
      <c r="B13" s="5">
        <v>9</v>
      </c>
      <c r="C13" s="6" t="s">
        <v>34</v>
      </c>
      <c r="D13" s="6" t="s">
        <v>35</v>
      </c>
      <c r="E13" s="5" t="s">
        <v>9</v>
      </c>
      <c r="F13" s="9">
        <f>IF(F12&gt;=0.4,  F5*(0.8216-0.0644*F12-0.694*F12^2),   F5*(0.9326-0.6194*F12) )</f>
        <v>4.4806799999999996</v>
      </c>
      <c r="G13" s="6" t="s">
        <v>36</v>
      </c>
    </row>
    <row r="14" spans="2:9" ht="20.100000000000001" customHeight="1">
      <c r="B14" s="10"/>
      <c r="C14" s="11"/>
      <c r="D14" s="11"/>
      <c r="E14" s="12"/>
      <c r="F14" s="12"/>
      <c r="G14" s="13"/>
      <c r="I14"/>
    </row>
    <row r="15" spans="2:9" ht="20.100000000000001" customHeight="1">
      <c r="B15" s="14"/>
      <c r="C15" s="15"/>
      <c r="D15" s="15"/>
      <c r="E15" s="16"/>
      <c r="F15" s="16"/>
      <c r="G15" s="17"/>
    </row>
    <row r="16" spans="2:9" ht="20.100000000000001" customHeight="1">
      <c r="B16" s="14"/>
      <c r="C16" s="15"/>
      <c r="D16" s="15"/>
      <c r="E16" s="16"/>
      <c r="F16" s="16"/>
      <c r="G16" s="17"/>
    </row>
    <row r="17" spans="2:7" ht="20.100000000000001" customHeight="1">
      <c r="B17" s="18"/>
      <c r="C17" s="19"/>
      <c r="D17" s="19"/>
      <c r="E17" s="20"/>
      <c r="F17" s="20"/>
      <c r="G17" s="21"/>
    </row>
    <row r="18" spans="2:7" ht="20.100000000000001" customHeight="1">
      <c r="B18" s="5">
        <v>10</v>
      </c>
      <c r="C18" s="6" t="s">
        <v>37</v>
      </c>
      <c r="D18" s="6" t="s">
        <v>38</v>
      </c>
      <c r="E18" s="5" t="s">
        <v>9</v>
      </c>
      <c r="F18" s="9">
        <f>F5+F11+F13</f>
        <v>14.615448000000001</v>
      </c>
      <c r="G18" s="6" t="s">
        <v>58</v>
      </c>
    </row>
    <row r="19" spans="2:7" ht="20.100000000000001" customHeight="1">
      <c r="B19" s="5">
        <v>11</v>
      </c>
      <c r="C19" s="6" t="s">
        <v>39</v>
      </c>
      <c r="D19" s="6" t="s">
        <v>40</v>
      </c>
      <c r="E19" s="5" t="s">
        <v>41</v>
      </c>
      <c r="F19" s="22">
        <f>PI()*(F5/1000)^2</f>
        <v>1.1309733552923255E-4</v>
      </c>
      <c r="G19" s="6" t="s">
        <v>42</v>
      </c>
    </row>
    <row r="20" spans="2:7" ht="20.100000000000001" customHeight="1">
      <c r="B20" s="5">
        <v>11</v>
      </c>
      <c r="C20" s="6" t="s">
        <v>43</v>
      </c>
      <c r="D20" s="6" t="s">
        <v>44</v>
      </c>
      <c r="E20" s="5" t="s">
        <v>45</v>
      </c>
      <c r="F20" s="22">
        <f>PI()*(F6/1000)^2*(F8/1000)</f>
        <v>3.9269908169872422E-4</v>
      </c>
      <c r="G20" s="6" t="s">
        <v>46</v>
      </c>
    </row>
    <row r="21" spans="2:7" ht="20.100000000000001" customHeight="1">
      <c r="B21" s="5">
        <v>12</v>
      </c>
      <c r="C21" s="6" t="s">
        <v>47</v>
      </c>
      <c r="D21" s="6" t="s">
        <v>48</v>
      </c>
      <c r="E21" s="5" t="s">
        <v>41</v>
      </c>
      <c r="F21" s="22">
        <f>PI()*(F6/1000)^2</f>
        <v>7.8539816339744835E-3</v>
      </c>
      <c r="G21" s="6" t="s">
        <v>49</v>
      </c>
    </row>
    <row r="22" spans="2:7" ht="20.100000000000001" customHeight="1">
      <c r="B22" s="40" t="s">
        <v>50</v>
      </c>
      <c r="C22" s="41"/>
      <c r="D22" s="41"/>
      <c r="E22" s="41"/>
      <c r="F22" s="41"/>
      <c r="G22" s="42"/>
    </row>
    <row r="23" spans="2:7" ht="20.100000000000001" customHeight="1">
      <c r="B23" s="14"/>
      <c r="C23" s="15"/>
      <c r="D23" s="15"/>
      <c r="E23" s="16"/>
      <c r="F23" s="16"/>
      <c r="G23" s="17"/>
    </row>
    <row r="24" spans="2:7" ht="20.100000000000001" customHeight="1">
      <c r="B24" s="14"/>
      <c r="C24"/>
      <c r="D24" s="15"/>
      <c r="E24" s="16"/>
      <c r="F24" s="16"/>
      <c r="G24" s="17"/>
    </row>
    <row r="25" spans="2:7" ht="20.100000000000001" customHeight="1">
      <c r="B25" s="18"/>
      <c r="C25" s="19"/>
      <c r="D25" s="19"/>
      <c r="E25" s="20"/>
      <c r="F25" s="20"/>
      <c r="G25" s="23"/>
    </row>
    <row r="26" spans="2:7" ht="20.100000000000001" customHeight="1">
      <c r="B26" s="5">
        <v>13</v>
      </c>
      <c r="C26" s="6" t="s">
        <v>51</v>
      </c>
      <c r="D26" s="6" t="s">
        <v>52</v>
      </c>
      <c r="E26" s="5" t="s">
        <v>53</v>
      </c>
      <c r="F26" s="24">
        <f>F9/2/PI()*SQRT(F19/F20/(F18/1000))</f>
        <v>240.20897304447851</v>
      </c>
      <c r="G26" s="6" t="s">
        <v>54</v>
      </c>
    </row>
    <row r="27" spans="2:7" ht="20.100000000000001" customHeight="1">
      <c r="B27" s="10"/>
      <c r="C27" s="11"/>
      <c r="D27" s="11"/>
      <c r="E27" s="12"/>
      <c r="F27" s="12"/>
      <c r="G27" s="13"/>
    </row>
    <row r="28" spans="2:7" ht="20.100000000000001" customHeight="1">
      <c r="B28" s="14"/>
      <c r="C28" s="15"/>
      <c r="D28" s="15"/>
      <c r="E28" s="16"/>
      <c r="F28" s="16"/>
      <c r="G28" s="17"/>
    </row>
    <row r="29" spans="2:7" ht="20.100000000000001" customHeight="1">
      <c r="B29" s="14"/>
      <c r="C29" s="15"/>
      <c r="D29" s="15"/>
      <c r="E29" s="16"/>
      <c r="F29" s="16"/>
      <c r="G29" s="17"/>
    </row>
    <row r="30" spans="2:7" ht="20.100000000000001" customHeight="1">
      <c r="B30" s="18"/>
      <c r="C30" s="19"/>
      <c r="D30" s="19"/>
      <c r="E30" s="20"/>
      <c r="F30" s="20"/>
      <c r="G30" s="23"/>
    </row>
    <row r="31" spans="2:7" ht="15.95" customHeight="1">
      <c r="B31" s="25">
        <v>14</v>
      </c>
      <c r="C31" s="26" t="s">
        <v>55</v>
      </c>
      <c r="D31" s="27" t="s">
        <v>56</v>
      </c>
      <c r="E31" s="26" t="s">
        <v>57</v>
      </c>
      <c r="F31" s="10"/>
      <c r="G31" s="13"/>
    </row>
    <row r="32" spans="2:7" ht="15.95" customHeight="1">
      <c r="B32" s="28"/>
      <c r="C32" s="8">
        <f t="shared" ref="C32:C35" si="0">C33-5</f>
        <v>219.20897304447851</v>
      </c>
      <c r="D32" s="29">
        <f t="shared" ref="D32:D42" si="1">2*PI()*C32</f>
        <v>1377.3305986349933</v>
      </c>
      <c r="E32" s="30">
        <f t="shared" ref="E32:E40" si="2">10*LOG10(1  +  (D32*F$9/2/F$21)^2 /  (D32^2*(F$18/1000)/F$19  -  F$9^2/F$20)^2  )</f>
        <v>1.3572420030254944</v>
      </c>
      <c r="F32" s="14"/>
      <c r="G32" s="17"/>
    </row>
    <row r="33" spans="2:7" ht="15.95" customHeight="1">
      <c r="B33" s="28"/>
      <c r="C33" s="8">
        <f t="shared" si="0"/>
        <v>224.20897304447851</v>
      </c>
      <c r="D33" s="29">
        <f t="shared" si="1"/>
        <v>1408.7465251708913</v>
      </c>
      <c r="E33" s="30">
        <f t="shared" si="2"/>
        <v>2.1668675294277309</v>
      </c>
      <c r="F33" s="14"/>
      <c r="G33" s="17"/>
    </row>
    <row r="34" spans="2:7" ht="15.95" customHeight="1">
      <c r="B34" s="28"/>
      <c r="C34" s="8">
        <f t="shared" si="0"/>
        <v>229.20897304447851</v>
      </c>
      <c r="D34" s="29">
        <f t="shared" si="1"/>
        <v>1440.1624517067892</v>
      </c>
      <c r="E34" s="30">
        <f t="shared" si="2"/>
        <v>3.8025165226174709</v>
      </c>
      <c r="F34" s="14"/>
      <c r="G34" s="17"/>
    </row>
    <row r="35" spans="2:7" ht="15.95" customHeight="1">
      <c r="B35" s="28"/>
      <c r="C35" s="8">
        <f t="shared" si="0"/>
        <v>234.20897304447851</v>
      </c>
      <c r="D35" s="29">
        <f t="shared" si="1"/>
        <v>1471.5783782426872</v>
      </c>
      <c r="E35" s="30">
        <f t="shared" si="2"/>
        <v>7.6423912737843489</v>
      </c>
      <c r="F35" s="14"/>
      <c r="G35" s="17"/>
    </row>
    <row r="36" spans="2:7" ht="15.95" customHeight="1">
      <c r="B36" s="28"/>
      <c r="C36" s="31">
        <f>C37-2</f>
        <v>239.20897304447851</v>
      </c>
      <c r="D36" s="29">
        <f t="shared" si="1"/>
        <v>1502.994304778585</v>
      </c>
      <c r="E36" s="24">
        <f t="shared" si="2"/>
        <v>22.502130904360737</v>
      </c>
      <c r="F36" s="14"/>
      <c r="G36" s="17"/>
    </row>
    <row r="37" spans="2:7" ht="15.95" customHeight="1">
      <c r="B37" s="28"/>
      <c r="C37" s="31">
        <f>F26+1</f>
        <v>241.20897304447851</v>
      </c>
      <c r="D37" s="29">
        <f t="shared" si="1"/>
        <v>1515.5606753929442</v>
      </c>
      <c r="E37" s="24">
        <f t="shared" si="2"/>
        <v>22.538088587416269</v>
      </c>
      <c r="F37" s="14"/>
      <c r="G37" s="17"/>
    </row>
    <row r="38" spans="2:7" ht="15.95" customHeight="1">
      <c r="B38" s="28"/>
      <c r="C38" s="31">
        <f>C37+2</f>
        <v>243.20897304447851</v>
      </c>
      <c r="D38" s="29">
        <f t="shared" si="1"/>
        <v>1528.1270460073035</v>
      </c>
      <c r="E38" s="30">
        <f t="shared" si="2"/>
        <v>13.219145106441408</v>
      </c>
      <c r="F38" s="14"/>
      <c r="G38" s="17"/>
    </row>
    <row r="39" spans="2:7" ht="15.95" customHeight="1">
      <c r="B39" s="28"/>
      <c r="C39" s="8">
        <f t="shared" ref="C39:C42" si="3">C38+5</f>
        <v>248.20897304447851</v>
      </c>
      <c r="D39" s="29">
        <f t="shared" si="1"/>
        <v>1559.5429725432014</v>
      </c>
      <c r="E39" s="30">
        <f t="shared" si="2"/>
        <v>5.8743562727304663</v>
      </c>
      <c r="F39" s="14"/>
      <c r="G39" s="17"/>
    </row>
    <row r="40" spans="2:7" ht="15.95" customHeight="1">
      <c r="B40" s="28"/>
      <c r="C40" s="8">
        <f t="shared" si="3"/>
        <v>253.20897304447851</v>
      </c>
      <c r="D40" s="29">
        <f t="shared" si="1"/>
        <v>1590.9588990790992</v>
      </c>
      <c r="E40" s="30">
        <f t="shared" si="2"/>
        <v>3.2373431367168148</v>
      </c>
      <c r="F40" s="14"/>
      <c r="G40" s="17"/>
    </row>
    <row r="41" spans="2:7" ht="15.95" customHeight="1">
      <c r="B41" s="28"/>
      <c r="C41" s="8">
        <f t="shared" si="3"/>
        <v>258.20897304447851</v>
      </c>
      <c r="D41" s="29">
        <f t="shared" si="1"/>
        <v>1622.3748256149972</v>
      </c>
      <c r="E41" s="30">
        <f t="shared" ref="E41:E42" si="4">10*LOG10(1  +  (D41*F$9/2/F$21)^2 /  (D41^2*(F$18/1000)/F$19  -  F$9^2/F$20)^2  )</f>
        <v>2.0102525760222987</v>
      </c>
      <c r="F41" s="14"/>
      <c r="G41" s="17"/>
    </row>
    <row r="42" spans="2:7" ht="15.95" customHeight="1">
      <c r="B42" s="32"/>
      <c r="C42" s="8">
        <f t="shared" si="3"/>
        <v>263.20897304447851</v>
      </c>
      <c r="D42" s="29">
        <f t="shared" si="1"/>
        <v>1653.7907521508951</v>
      </c>
      <c r="E42" s="30">
        <f t="shared" si="4"/>
        <v>1.3583862356673997</v>
      </c>
      <c r="F42" s="18"/>
      <c r="G42" s="23"/>
    </row>
    <row r="43" spans="2:7">
      <c r="C43" s="33"/>
    </row>
    <row r="44" spans="2:7">
      <c r="C44" s="33"/>
    </row>
    <row r="45" spans="2:7">
      <c r="C45" s="33"/>
    </row>
  </sheetData>
  <mergeCells count="3">
    <mergeCell ref="B3:G3"/>
    <mergeCell ref="B10:G10"/>
    <mergeCell ref="B22:G22"/>
  </mergeCells>
  <conditionalFormatting sqref="E32:F42">
    <cfRule type="cellIs" dxfId="1" priority="1" operator="greaterThanOrEqual">
      <formula>10</formula>
    </cfRule>
    <cfRule type="cellIs" dxfId="0" priority="2" operator="lessThan">
      <formula>10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Helmholtz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AMOD</dc:creator>
  <cp:lastModifiedBy>AMOD</cp:lastModifiedBy>
  <dcterms:created xsi:type="dcterms:W3CDTF">2018-12-01T16:02:01Z</dcterms:created>
  <dcterms:modified xsi:type="dcterms:W3CDTF">2018-12-01T17:00:56Z</dcterms:modified>
</cp:coreProperties>
</file>